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910" tabRatio="795" activeTab="0"/>
  </bookViews>
  <sheets>
    <sheet name="brc cohort summary" sheetId="1" r:id="rId1"/>
    <sheet name="SPED$% Data" sheetId="2" r:id="rId2"/>
    <sheet name="SPED$% Graph" sheetId="3" r:id="rId3"/>
    <sheet name="Sheet1" sheetId="4" r:id="rId4"/>
  </sheets>
  <externalReferences>
    <externalReference r:id="rId7"/>
  </externalReferences>
  <definedNames>
    <definedName name="_xlnm._FilterDatabase" localSheetId="0" hidden="1">'brc cohort summary'!$A$12:$CO$26</definedName>
    <definedName name="aid436">'[1]aid436'!$A$10:$AC$446</definedName>
    <definedName name="avmem">'brc cohort summary'!$J$14:$J$22</definedName>
    <definedName name="lea1755">'[1]localcont'!$D$10:$D$1764</definedName>
    <definedName name="_xlnm.Print_Titles" localSheetId="0">'brc cohort summary'!$1:$13</definedName>
    <definedName name="_xlnm.Print_Titles" localSheetId="1">'SPED$% Data'!$1:$8</definedName>
    <definedName name="pynetmin">'[1]localcont'!$U$10:$U$1765</definedName>
  </definedNames>
  <calcPr fullCalcOnLoad="1"/>
</workbook>
</file>

<file path=xl/sharedStrings.xml><?xml version="1.0" encoding="utf-8"?>
<sst xmlns="http://schemas.openxmlformats.org/spreadsheetml/2006/main" count="458" uniqueCount="240">
  <si>
    <t>A</t>
  </si>
  <si>
    <t>SAT</t>
  </si>
  <si>
    <t>READ</t>
  </si>
  <si>
    <t>WRITE</t>
  </si>
  <si>
    <t>MATH</t>
  </si>
  <si>
    <t>#</t>
  </si>
  <si>
    <t>COMBO</t>
  </si>
  <si>
    <t>PK</t>
  </si>
  <si>
    <t>K</t>
  </si>
  <si>
    <t>Gr.1</t>
  </si>
  <si>
    <t>Gr.2</t>
  </si>
  <si>
    <t>Gr.3</t>
  </si>
  <si>
    <t>Gr.4</t>
  </si>
  <si>
    <t>Gr.5</t>
  </si>
  <si>
    <t>Gr.6</t>
  </si>
  <si>
    <t>Gr.7</t>
  </si>
  <si>
    <t>Gr.8</t>
  </si>
  <si>
    <t>Gr.9</t>
  </si>
  <si>
    <t>Gr.10</t>
  </si>
  <si>
    <t>Gr.11</t>
  </si>
  <si>
    <t>Gr.12</t>
  </si>
  <si>
    <t>D</t>
  </si>
  <si>
    <t>Cohort</t>
  </si>
  <si>
    <t>DOE Comps</t>
  </si>
  <si>
    <t>Alternates</t>
  </si>
  <si>
    <t/>
  </si>
  <si>
    <t>Enrollment</t>
  </si>
  <si>
    <t>Total</t>
  </si>
  <si>
    <t>Gr.12+</t>
  </si>
  <si>
    <t>Tuition</t>
  </si>
  <si>
    <t>FTE</t>
  </si>
  <si>
    <t>FY07</t>
  </si>
  <si>
    <t>Students</t>
  </si>
  <si>
    <t>Choice+</t>
  </si>
  <si>
    <t>Choice-</t>
  </si>
  <si>
    <t>Chapter70</t>
  </si>
  <si>
    <t>pp FY07</t>
  </si>
  <si>
    <t>Health</t>
  </si>
  <si>
    <t>Autism</t>
  </si>
  <si>
    <t>BRC</t>
  </si>
  <si>
    <t>BRC Cohort</t>
  </si>
  <si>
    <t>COHORT AVG</t>
  </si>
  <si>
    <t>COHORT MEDIAN</t>
  </si>
  <si>
    <t>Rate</t>
  </si>
  <si>
    <t>Full Incl</t>
  </si>
  <si>
    <t>Part Incl</t>
  </si>
  <si>
    <t>Separate</t>
  </si>
  <si>
    <t>PubDay</t>
  </si>
  <si>
    <t>PriDay</t>
  </si>
  <si>
    <t>PriResi</t>
  </si>
  <si>
    <t>Home/Hosp</t>
  </si>
  <si>
    <t>PubRes</t>
  </si>
  <si>
    <t>SPED1</t>
  </si>
  <si>
    <t>SPED2</t>
  </si>
  <si>
    <t>Comm</t>
  </si>
  <si>
    <t>Hearing</t>
  </si>
  <si>
    <t>Vision</t>
  </si>
  <si>
    <t>Deaf/Blind</t>
  </si>
  <si>
    <t>Multiple</t>
  </si>
  <si>
    <t>Neuro</t>
  </si>
  <si>
    <t>Delay</t>
  </si>
  <si>
    <t>Emotion</t>
  </si>
  <si>
    <t>Phys</t>
  </si>
  <si>
    <t>Specific</t>
  </si>
  <si>
    <t>Intellect</t>
  </si>
  <si>
    <t>16.1 to 1</t>
  </si>
  <si>
    <t>18.2 to 1</t>
  </si>
  <si>
    <t>17.1 to 1</t>
  </si>
  <si>
    <t>13.7 to 1</t>
  </si>
  <si>
    <t>12.9 to 1</t>
  </si>
  <si>
    <t>13.1 to 1</t>
  </si>
  <si>
    <t>14.3 to 1</t>
  </si>
  <si>
    <t>13.4 to 1</t>
  </si>
  <si>
    <t>12.6 to 1</t>
  </si>
  <si>
    <t>11.7 to 1</t>
  </si>
  <si>
    <t>14.4 to 1</t>
  </si>
  <si>
    <t>12.7 to 1</t>
  </si>
  <si>
    <t>12.8 to 1</t>
  </si>
  <si>
    <t>11.9 to 1</t>
  </si>
  <si>
    <t>14.5 to 1</t>
  </si>
  <si>
    <t>12.0 to 1</t>
  </si>
  <si>
    <t>14.0 to 1</t>
  </si>
  <si>
    <t>10.5 to 1</t>
  </si>
  <si>
    <t>15.8 to 1</t>
  </si>
  <si>
    <t>9.5 to 1</t>
  </si>
  <si>
    <t>14.9 to 1</t>
  </si>
  <si>
    <t>15.7 to 1</t>
  </si>
  <si>
    <t>15.5 to 1</t>
  </si>
  <si>
    <t>Teacher</t>
  </si>
  <si>
    <t>STRatio</t>
  </si>
  <si>
    <t>Core</t>
  </si>
  <si>
    <t>%in TA</t>
  </si>
  <si>
    <t>% HQ</t>
  </si>
  <si>
    <t>C</t>
  </si>
  <si>
    <t>expenditures</t>
  </si>
  <si>
    <t>fte pupils</t>
  </si>
  <si>
    <t>other</t>
  </si>
  <si>
    <t>instruc-</t>
  </si>
  <si>
    <t>profes-</t>
  </si>
  <si>
    <t>instructn'l</t>
  </si>
  <si>
    <t>guidance,</t>
  </si>
  <si>
    <t>operations</t>
  </si>
  <si>
    <t>insurance,</t>
  </si>
  <si>
    <t>per pupil</t>
  </si>
  <si>
    <t>total</t>
  </si>
  <si>
    <t>at the</t>
  </si>
  <si>
    <t>admini-</t>
  </si>
  <si>
    <t>specialist</t>
  </si>
  <si>
    <t>teaching</t>
  </si>
  <si>
    <t>pupil</t>
  </si>
  <si>
    <t>tuitioned</t>
  </si>
  <si>
    <t xml:space="preserve">tional </t>
  </si>
  <si>
    <t>sional dev-</t>
  </si>
  <si>
    <t>materials,</t>
  </si>
  <si>
    <t>counseling</t>
  </si>
  <si>
    <t>and</t>
  </si>
  <si>
    <t>retirement</t>
  </si>
  <si>
    <t>outside</t>
  </si>
  <si>
    <t>district</t>
  </si>
  <si>
    <t>stration</t>
  </si>
  <si>
    <t>leadership</t>
  </si>
  <si>
    <t>teachers</t>
  </si>
  <si>
    <t>services</t>
  </si>
  <si>
    <t>maintenance</t>
  </si>
  <si>
    <t>out of dist</t>
  </si>
  <si>
    <t>pupils</t>
  </si>
  <si>
    <t>elopment</t>
  </si>
  <si>
    <t>equip &amp; tech</t>
  </si>
  <si>
    <t>&amp; testing</t>
  </si>
  <si>
    <t>&amp; other</t>
  </si>
  <si>
    <t>the district</t>
  </si>
  <si>
    <t xml:space="preserve">ACTON                        </t>
  </si>
  <si>
    <t xml:space="preserve">BEDFORD                      </t>
  </si>
  <si>
    <t xml:space="preserve">BOXBOROUGH                   </t>
  </si>
  <si>
    <t xml:space="preserve">DOVER                        </t>
  </si>
  <si>
    <t xml:space="preserve">IPSWICH                      </t>
  </si>
  <si>
    <t xml:space="preserve">LINCOLN                      </t>
  </si>
  <si>
    <t xml:space="preserve">LYNNFIELD                    </t>
  </si>
  <si>
    <t xml:space="preserve">NORTH READING                </t>
  </si>
  <si>
    <t xml:space="preserve">NORWELL                      </t>
  </si>
  <si>
    <t>%</t>
  </si>
  <si>
    <t xml:space="preserve">SHERBORN                     </t>
  </si>
  <si>
    <t xml:space="preserve">SUDBURY                      </t>
  </si>
  <si>
    <t xml:space="preserve">SWAMPSCOTT                   </t>
  </si>
  <si>
    <t xml:space="preserve">TOPSFIELD                    </t>
  </si>
  <si>
    <t xml:space="preserve">DOVER SHERBORN               </t>
  </si>
  <si>
    <t xml:space="preserve">HAMILTON WENHAM              </t>
  </si>
  <si>
    <t xml:space="preserve">LINCOLN SUDBURY              </t>
  </si>
  <si>
    <t>MANCHESTER ESSEX</t>
  </si>
  <si>
    <t xml:space="preserve">MASCONOMET                   </t>
  </si>
  <si>
    <t xml:space="preserve">PENTUCKET                    </t>
  </si>
  <si>
    <t xml:space="preserve">TRITON                       </t>
  </si>
  <si>
    <t>lea</t>
  </si>
  <si>
    <t>classroom &amp;</t>
  </si>
  <si>
    <t xml:space="preserve">BOXFORD                      </t>
  </si>
  <si>
    <t>Pupils</t>
  </si>
  <si>
    <t xml:space="preserve">MIDDLETON                    </t>
  </si>
  <si>
    <t xml:space="preserve">NEWBURYPORT                  </t>
  </si>
  <si>
    <t xml:space="preserve">ACTON BOXBOROUGH             </t>
  </si>
  <si>
    <t>FY07 Expenditures Per Pupil, All Funds, Summary By Function</t>
  </si>
  <si>
    <t>MASS TOTAL</t>
  </si>
  <si>
    <t>Masssachusetts Department of Elementary and Secondary Education</t>
  </si>
  <si>
    <t>All Districts Reporting, July  2008</t>
  </si>
  <si>
    <t>inside</t>
  </si>
  <si>
    <t>ELA</t>
  </si>
  <si>
    <t>MTH</t>
  </si>
  <si>
    <t>SCI</t>
  </si>
  <si>
    <t>MCAS</t>
  </si>
  <si>
    <t>B</t>
  </si>
  <si>
    <t>E</t>
  </si>
  <si>
    <t>F</t>
  </si>
  <si>
    <t>G</t>
  </si>
  <si>
    <t>-- In-District Instruction --</t>
  </si>
  <si>
    <t>-- Out-of-District Tuition --</t>
  </si>
  <si>
    <t>Combined</t>
  </si>
  <si>
    <t>Special Ed</t>
  </si>
  <si>
    <t>Expenditures</t>
  </si>
  <si>
    <t>(A+B+C+D)</t>
  </si>
  <si>
    <t>School</t>
  </si>
  <si>
    <t>Operating</t>
  </si>
  <si>
    <t>Budget</t>
  </si>
  <si>
    <t>Special</t>
  </si>
  <si>
    <t>Education</t>
  </si>
  <si>
    <t>Percentage</t>
  </si>
  <si>
    <t>of Budget</t>
  </si>
  <si>
    <t>(E as &amp; of F)</t>
  </si>
  <si>
    <t>FY</t>
  </si>
  <si>
    <t>Teaching</t>
  </si>
  <si>
    <t>Other</t>
  </si>
  <si>
    <t>Instructional</t>
  </si>
  <si>
    <t>Mass. Public</t>
  </si>
  <si>
    <t>Schools and</t>
  </si>
  <si>
    <t>Collaboratives</t>
  </si>
  <si>
    <t>Mass Private</t>
  </si>
  <si>
    <t>and Out-of-</t>
  </si>
  <si>
    <t>State Schools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</si>
  <si>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</si>
  <si>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</si>
  <si>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</si>
  <si>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</si>
  <si>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</si>
  <si>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</si>
  <si>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</si>
  <si>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</si>
  <si>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</si>
  <si>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</si>
  <si>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HW</t>
  </si>
  <si>
    <t>Direct Special Education Expenditures as a Percentage of School Budgets, FY98 to FY07</t>
  </si>
  <si>
    <t>Manchester Essex</t>
  </si>
  <si>
    <t>Norwell</t>
  </si>
  <si>
    <t>Lynnfield</t>
  </si>
  <si>
    <t>Bedford</t>
  </si>
  <si>
    <t>Ipswich</t>
  </si>
  <si>
    <t>Newburyport</t>
  </si>
  <si>
    <t>North Reading</t>
  </si>
  <si>
    <t>Pentucket</t>
  </si>
  <si>
    <t>Swampscott</t>
  </si>
  <si>
    <t>Triton</t>
  </si>
  <si>
    <t>Dover</t>
  </si>
  <si>
    <t>Sherborn</t>
  </si>
  <si>
    <t>Dover Sherborn</t>
  </si>
  <si>
    <t>Boxford</t>
  </si>
  <si>
    <t>Middleton</t>
  </si>
  <si>
    <t>Topsfield</t>
  </si>
  <si>
    <t>Maconomet</t>
  </si>
  <si>
    <t>Acton</t>
  </si>
  <si>
    <t>Boxborough</t>
  </si>
  <si>
    <t>Acton-Boxborough</t>
  </si>
  <si>
    <t>Masconomet</t>
  </si>
  <si>
    <t>H-W</t>
  </si>
  <si>
    <t>Manchester</t>
  </si>
  <si>
    <t>Dover-Sherborn</t>
  </si>
  <si>
    <t>Masco</t>
  </si>
  <si>
    <t>CHECK FACTORS FOR SPED DATA SET</t>
  </si>
  <si>
    <t>%of</t>
  </si>
  <si>
    <t>ID</t>
  </si>
  <si>
    <t>K-3</t>
  </si>
  <si>
    <t>G4-6</t>
  </si>
  <si>
    <t>G7-9</t>
  </si>
  <si>
    <t>G10-12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</si>
</sst>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/d"/>
    <numFmt numFmtId="166" formatCode="#,##0.0"/>
    <numFmt numFmtId="167" formatCode="0.0%"/>
    <numFmt numFmtId="168" formatCode="0_);[Red]\(0\)"/>
    <numFmt numFmtId="169" formatCode="mmmm\ d\,\ yyyy"/>
    <numFmt numFmtId="170" formatCode="0.0"/>
    <numFmt numFmtId="171" formatCode="#,##0.0_);[Red]\(#,##0.0\)"/>
    <numFmt numFmtId="172" formatCode="0.0_);[Red]\(0.0\)"/>
    <numFmt numFmtId="173" formatCode="0.00_);[Red]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%"/>
  </numFmts>
  <fonts count="27">
    <font>
      <sz val="10"/>
      <name val="Arial"/>
      <family val="0"/>
    </font>
    <font>
      <sz val="8"/>
      <name val="Arial Narrow"/>
      <family val="2"/>
    </font>
    <font>
      <u val="single"/>
      <sz val="13"/>
      <color indexed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22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14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38" fontId="1" fillId="0" borderId="0" xfId="42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8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67" fontId="1" fillId="0" borderId="0" xfId="42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38" fontId="1" fillId="0" borderId="0" xfId="0" applyNumberFormat="1" applyFont="1" applyAlignment="1">
      <alignment horizontal="center"/>
    </xf>
    <xf numFmtId="38" fontId="1" fillId="0" borderId="0" xfId="42" applyNumberFormat="1" applyFont="1" applyFill="1" applyAlignment="1">
      <alignment horizontal="right"/>
    </xf>
    <xf numFmtId="6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6" fontId="1" fillId="0" borderId="0" xfId="0" applyNumberFormat="1" applyFont="1" applyAlignment="1">
      <alignment horizontal="center" vertical="top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42" applyNumberFormat="1" applyFont="1" applyFill="1" applyAlignment="1">
      <alignment horizontal="right"/>
    </xf>
    <xf numFmtId="6" fontId="1" fillId="0" borderId="0" xfId="0" applyNumberFormat="1" applyFont="1" applyAlignment="1">
      <alignment/>
    </xf>
    <xf numFmtId="6" fontId="1" fillId="0" borderId="0" xfId="0" applyNumberFormat="1" applyFont="1" applyAlignment="1" quotePrefix="1">
      <alignment horizontal="center"/>
    </xf>
    <xf numFmtId="6" fontId="1" fillId="0" borderId="0" xfId="42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 vertical="top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 vertical="top"/>
    </xf>
    <xf numFmtId="38" fontId="1" fillId="0" borderId="0" xfId="0" applyNumberFormat="1" applyFont="1" applyAlignment="1">
      <alignment/>
    </xf>
    <xf numFmtId="38" fontId="1" fillId="0" borderId="10" xfId="0" applyNumberFormat="1" applyFont="1" applyBorder="1" applyAlignment="1">
      <alignment horizontal="center"/>
    </xf>
    <xf numFmtId="38" fontId="1" fillId="0" borderId="0" xfId="42" applyNumberFormat="1" applyFont="1" applyFill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6" fontId="1" fillId="0" borderId="0" xfId="0" applyNumberFormat="1" applyFont="1" applyAlignment="1">
      <alignment vertical="top"/>
    </xf>
    <xf numFmtId="14" fontId="1" fillId="0" borderId="0" xfId="0" applyNumberFormat="1" applyFont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6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167" fontId="1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6" fontId="1" fillId="0" borderId="0" xfId="42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 horizontal="right"/>
    </xf>
    <xf numFmtId="172" fontId="1" fillId="0" borderId="0" xfId="42" applyNumberFormat="1" applyFont="1" applyFill="1" applyBorder="1" applyAlignment="1">
      <alignment horizontal="right"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168" fontId="1" fillId="4" borderId="0" xfId="0" applyNumberFormat="1" applyFont="1" applyFill="1" applyBorder="1" applyAlignment="1">
      <alignment/>
    </xf>
    <xf numFmtId="6" fontId="1" fillId="4" borderId="0" xfId="0" applyNumberFormat="1" applyFont="1" applyFill="1" applyBorder="1" applyAlignment="1">
      <alignment/>
    </xf>
    <xf numFmtId="38" fontId="1" fillId="4" borderId="0" xfId="42" applyNumberFormat="1" applyFont="1" applyFill="1" applyBorder="1" applyAlignment="1">
      <alignment/>
    </xf>
    <xf numFmtId="6" fontId="1" fillId="4" borderId="0" xfId="42" applyNumberFormat="1" applyFont="1" applyFill="1" applyBorder="1" applyAlignment="1">
      <alignment/>
    </xf>
    <xf numFmtId="38" fontId="1" fillId="4" borderId="0" xfId="42" applyNumberFormat="1" applyFont="1" applyFill="1" applyBorder="1" applyAlignment="1">
      <alignment/>
    </xf>
    <xf numFmtId="167" fontId="1" fillId="4" borderId="0" xfId="58" applyNumberFormat="1" applyFont="1" applyFill="1" applyBorder="1" applyAlignment="1">
      <alignment/>
    </xf>
    <xf numFmtId="38" fontId="1" fillId="4" borderId="0" xfId="0" applyNumberFormat="1" applyFont="1" applyFill="1" applyBorder="1" applyAlignment="1">
      <alignment/>
    </xf>
    <xf numFmtId="38" fontId="1" fillId="4" borderId="0" xfId="42" applyNumberFormat="1" applyFont="1" applyFill="1" applyBorder="1" applyAlignment="1">
      <alignment horizontal="right"/>
    </xf>
    <xf numFmtId="172" fontId="1" fillId="4" borderId="0" xfId="42" applyNumberFormat="1" applyFont="1" applyFill="1" applyBorder="1" applyAlignment="1">
      <alignment horizontal="right"/>
    </xf>
    <xf numFmtId="167" fontId="1" fillId="4" borderId="0" xfId="42" applyNumberFormat="1" applyFont="1" applyFill="1" applyBorder="1" applyAlignment="1">
      <alignment/>
    </xf>
    <xf numFmtId="167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167" fontId="1" fillId="0" borderId="0" xfId="58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4" borderId="0" xfId="0" applyFont="1" applyFill="1" applyBorder="1" applyAlignment="1" applyProtection="1">
      <alignment horizontal="left"/>
      <protection/>
    </xf>
    <xf numFmtId="167" fontId="1" fillId="0" borderId="0" xfId="58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6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20" borderId="11" xfId="0" applyFont="1" applyFill="1" applyBorder="1" applyAlignment="1" applyProtection="1">
      <alignment/>
      <protection/>
    </xf>
    <xf numFmtId="0" fontId="1" fillId="20" borderId="11" xfId="0" applyFont="1" applyFill="1" applyBorder="1" applyAlignment="1" applyProtection="1">
      <alignment horizontal="center"/>
      <protection/>
    </xf>
    <xf numFmtId="168" fontId="1" fillId="20" borderId="11" xfId="0" applyNumberFormat="1" applyFont="1" applyFill="1" applyBorder="1" applyAlignment="1">
      <alignment/>
    </xf>
    <xf numFmtId="6" fontId="1" fillId="20" borderId="11" xfId="0" applyNumberFormat="1" applyFont="1" applyFill="1" applyBorder="1" applyAlignment="1">
      <alignment/>
    </xf>
    <xf numFmtId="38" fontId="1" fillId="20" borderId="11" xfId="42" applyNumberFormat="1" applyFont="1" applyFill="1" applyBorder="1" applyAlignment="1">
      <alignment/>
    </xf>
    <xf numFmtId="6" fontId="1" fillId="20" borderId="11" xfId="42" applyNumberFormat="1" applyFont="1" applyFill="1" applyBorder="1" applyAlignment="1">
      <alignment/>
    </xf>
    <xf numFmtId="38" fontId="1" fillId="20" borderId="11" xfId="42" applyNumberFormat="1" applyFont="1" applyFill="1" applyBorder="1" applyAlignment="1">
      <alignment/>
    </xf>
    <xf numFmtId="167" fontId="1" fillId="20" borderId="11" xfId="42" applyNumberFormat="1" applyFont="1" applyFill="1" applyBorder="1" applyAlignment="1">
      <alignment/>
    </xf>
    <xf numFmtId="172" fontId="1" fillId="20" borderId="11" xfId="42" applyNumberFormat="1" applyFont="1" applyFill="1" applyBorder="1" applyAlignment="1">
      <alignment/>
    </xf>
    <xf numFmtId="0" fontId="1" fillId="20" borderId="11" xfId="0" applyFont="1" applyFill="1" applyBorder="1" applyAlignment="1">
      <alignment/>
    </xf>
    <xf numFmtId="167" fontId="1" fillId="0" borderId="0" xfId="58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2" borderId="0" xfId="0" applyFont="1" applyFill="1" applyBorder="1" applyAlignment="1" applyProtection="1">
      <alignment/>
      <protection/>
    </xf>
    <xf numFmtId="0" fontId="1" fillId="22" borderId="0" xfId="0" applyFont="1" applyFill="1" applyBorder="1" applyAlignment="1" applyProtection="1">
      <alignment horizontal="center"/>
      <protection/>
    </xf>
    <xf numFmtId="168" fontId="1" fillId="22" borderId="0" xfId="0" applyNumberFormat="1" applyFont="1" applyFill="1" applyBorder="1" applyAlignment="1">
      <alignment/>
    </xf>
    <xf numFmtId="6" fontId="1" fillId="22" borderId="0" xfId="0" applyNumberFormat="1" applyFont="1" applyFill="1" applyBorder="1" applyAlignment="1">
      <alignment/>
    </xf>
    <xf numFmtId="38" fontId="1" fillId="22" borderId="0" xfId="42" applyNumberFormat="1" applyFont="1" applyFill="1" applyBorder="1" applyAlignment="1">
      <alignment/>
    </xf>
    <xf numFmtId="6" fontId="1" fillId="22" borderId="0" xfId="42" applyNumberFormat="1" applyFont="1" applyFill="1" applyBorder="1" applyAlignment="1">
      <alignment/>
    </xf>
    <xf numFmtId="38" fontId="1" fillId="22" borderId="0" xfId="42" applyNumberFormat="1" applyFont="1" applyFill="1" applyBorder="1" applyAlignment="1">
      <alignment/>
    </xf>
    <xf numFmtId="167" fontId="1" fillId="22" borderId="0" xfId="42" applyNumberFormat="1" applyFont="1" applyFill="1" applyBorder="1" applyAlignment="1">
      <alignment/>
    </xf>
    <xf numFmtId="172" fontId="1" fillId="22" borderId="0" xfId="0" applyNumberFormat="1" applyFont="1" applyFill="1" applyBorder="1" applyAlignment="1">
      <alignment/>
    </xf>
    <xf numFmtId="167" fontId="1" fillId="22" borderId="0" xfId="58" applyNumberFormat="1" applyFont="1" applyFill="1" applyBorder="1" applyAlignment="1">
      <alignment/>
    </xf>
    <xf numFmtId="0" fontId="1" fillId="22" borderId="0" xfId="0" applyFont="1" applyFill="1" applyBorder="1" applyAlignment="1">
      <alignment/>
    </xf>
    <xf numFmtId="172" fontId="1" fillId="22" borderId="0" xfId="42" applyNumberFormat="1" applyFont="1" applyFill="1" applyBorder="1" applyAlignment="1">
      <alignment/>
    </xf>
    <xf numFmtId="6" fontId="0" fillId="24" borderId="12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24" borderId="12" xfId="0" applyFill="1" applyBorder="1" applyAlignment="1">
      <alignment horizontal="center" wrapText="1"/>
    </xf>
    <xf numFmtId="6" fontId="0" fillId="24" borderId="13" xfId="0" applyNumberFormat="1" applyFill="1" applyBorder="1" applyAlignment="1">
      <alignment horizontal="right" wrapText="1"/>
    </xf>
    <xf numFmtId="0" fontId="0" fillId="0" borderId="14" xfId="0" applyBorder="1" applyAlignment="1">
      <alignment horizontal="center"/>
    </xf>
    <xf numFmtId="0" fontId="3" fillId="24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3" fontId="3" fillId="24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 horizontal="left" vertical="top" wrapText="1"/>
    </xf>
    <xf numFmtId="170" fontId="3" fillId="0" borderId="0" xfId="0" applyNumberFormat="1" applyFont="1" applyAlignment="1">
      <alignment horizontal="left"/>
    </xf>
    <xf numFmtId="0" fontId="5" fillId="22" borderId="0" xfId="0" applyFont="1" applyFill="1" applyAlignment="1">
      <alignment/>
    </xf>
    <xf numFmtId="3" fontId="3" fillId="0" borderId="0" xfId="0" applyNumberFormat="1" applyFont="1" applyAlignment="1">
      <alignment horizontal="left"/>
    </xf>
    <xf numFmtId="170" fontId="3" fillId="24" borderId="0" xfId="0" applyNumberFormat="1" applyFont="1" applyFill="1" applyAlignment="1">
      <alignment horizontal="left" vertical="top" wrapText="1"/>
    </xf>
    <xf numFmtId="0" fontId="5" fillId="20" borderId="0" xfId="0" applyFont="1" applyFill="1" applyAlignment="1">
      <alignment/>
    </xf>
    <xf numFmtId="0" fontId="3" fillId="20" borderId="0" xfId="0" applyFont="1" applyFill="1" applyAlignment="1">
      <alignment/>
    </xf>
    <xf numFmtId="170" fontId="3" fillId="20" borderId="0" xfId="0" applyNumberFormat="1" applyFont="1" applyFill="1" applyAlignment="1">
      <alignment horizontal="left"/>
    </xf>
    <xf numFmtId="0" fontId="3" fillId="20" borderId="0" xfId="0" applyFont="1" applyFill="1" applyAlignment="1">
      <alignment horizontal="left" vertical="top" wrapText="1"/>
    </xf>
    <xf numFmtId="3" fontId="3" fillId="20" borderId="0" xfId="0" applyNumberFormat="1" applyFont="1" applyFill="1" applyAlignment="1">
      <alignment horizontal="left" vertical="top" wrapText="1"/>
    </xf>
    <xf numFmtId="170" fontId="3" fillId="20" borderId="0" xfId="0" applyNumberFormat="1" applyFont="1" applyFill="1" applyAlignment="1">
      <alignment horizontal="left" vertical="top" wrapText="1"/>
    </xf>
    <xf numFmtId="0" fontId="3" fillId="24" borderId="0" xfId="0" applyFont="1" applyFill="1" applyAlignment="1">
      <alignment vertical="top" wrapText="1"/>
    </xf>
    <xf numFmtId="0" fontId="0" fillId="0" borderId="0" xfId="0" applyAlignment="1">
      <alignment textRotation="90"/>
    </xf>
    <xf numFmtId="0" fontId="0" fillId="0" borderId="0" xfId="0" applyFill="1" applyBorder="1" applyAlignment="1">
      <alignment textRotation="90"/>
    </xf>
    <xf numFmtId="0" fontId="3" fillId="0" borderId="0" xfId="0" applyFont="1" applyFill="1" applyBorder="1" applyAlignment="1">
      <alignment horizontal="left" vertical="top" wrapText="1"/>
    </xf>
    <xf numFmtId="170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70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" fillId="24" borderId="0" xfId="0" applyNumberFormat="1" applyFont="1" applyFill="1" applyAlignment="1">
      <alignment horizontal="left" vertical="top" wrapText="1"/>
    </xf>
    <xf numFmtId="9" fontId="1" fillId="0" borderId="0" xfId="58" applyFont="1" applyFill="1" applyBorder="1" applyAlignment="1">
      <alignment/>
    </xf>
    <xf numFmtId="9" fontId="1" fillId="4" borderId="0" xfId="58" applyFont="1" applyFill="1" applyBorder="1" applyAlignment="1">
      <alignment/>
    </xf>
    <xf numFmtId="9" fontId="1" fillId="22" borderId="0" xfId="58" applyFont="1" applyFill="1" applyBorder="1" applyAlignment="1">
      <alignment/>
    </xf>
    <xf numFmtId="9" fontId="1" fillId="22" borderId="0" xfId="58" applyNumberFormat="1" applyFont="1" applyFill="1" applyBorder="1" applyAlignment="1">
      <alignment/>
    </xf>
    <xf numFmtId="6" fontId="1" fillId="20" borderId="0" xfId="0" applyNumberFormat="1" applyFont="1" applyFill="1" applyBorder="1" applyAlignment="1">
      <alignment/>
    </xf>
    <xf numFmtId="0" fontId="1" fillId="20" borderId="0" xfId="0" applyFont="1" applyFill="1" applyBorder="1" applyAlignment="1">
      <alignment/>
    </xf>
    <xf numFmtId="9" fontId="1" fillId="20" borderId="0" xfId="58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 vertical="top" wrapText="1"/>
    </xf>
    <xf numFmtId="3" fontId="3" fillId="24" borderId="12" xfId="0" applyNumberFormat="1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3" fontId="3" fillId="24" borderId="15" xfId="0" applyNumberFormat="1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top" wrapText="1"/>
    </xf>
    <xf numFmtId="1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9" fontId="3" fillId="0" borderId="0" xfId="58" applyFont="1" applyAlignment="1">
      <alignment/>
    </xf>
    <xf numFmtId="9" fontId="1" fillId="0" borderId="0" xfId="58" applyNumberFormat="1" applyFont="1" applyAlignment="1">
      <alignment/>
    </xf>
    <xf numFmtId="6" fontId="1" fillId="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3" fillId="24" borderId="0" xfId="0" applyFont="1" applyFill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825"/>
          <c:w val="0.7957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'SPED$% Graph'!$Q$5</c:f>
              <c:strCache>
                <c:ptCount val="1"/>
                <c:pt idx="0">
                  <c:v>H-W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Graph'!$R$5:$AA$5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'SPED$% Graph'!$Q$6</c:f>
              <c:strCache>
                <c:ptCount val="1"/>
                <c:pt idx="0">
                  <c:v>Manchester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Graph'!$R$6:$AA$6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'SPED$% Graph'!$Q$7</c:f>
              <c:strCache>
                <c:ptCount val="1"/>
                <c:pt idx="0">
                  <c:v>Bedford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Graph'!$R$7:$AA$7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'SPED$% Graph'!$Q$8</c:f>
              <c:strCache>
                <c:ptCount val="1"/>
                <c:pt idx="0">
                  <c:v>Ipswich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Graph'!$R$8:$AA$8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'SPED$% Graph'!$Q$9</c:f>
              <c:strCache>
                <c:ptCount val="1"/>
                <c:pt idx="0">
                  <c:v>Lynnfield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Graph'!$R$9:$AA$9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'SPED$% Graph'!$Q$10</c:f>
              <c:strCache>
                <c:ptCount val="1"/>
                <c:pt idx="0">
                  <c:v>Newburyport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Graph'!$R$10:$AA$10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'SPED$% Graph'!$Q$11</c:f>
              <c:strCache>
                <c:ptCount val="1"/>
                <c:pt idx="0">
                  <c:v>North Reading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Graph'!$R$11:$AA$11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'SPED$% Graph'!$Q$12</c:f>
              <c:strCache>
                <c:ptCount val="1"/>
                <c:pt idx="0">
                  <c:v>Norwell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Graph'!$R$12:$AA$12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'SPED$% Graph'!$Q$13</c:f>
              <c:strCache>
                <c:ptCount val="1"/>
                <c:pt idx="0">
                  <c:v>Pentucket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Graph'!$R$13:$AA$13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'SPED$% Graph'!$Q$14</c:f>
              <c:strCache>
                <c:ptCount val="1"/>
                <c:pt idx="0">
                  <c:v>Swampscott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Graph'!$R$14:$AA$14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'SPED$% Graph'!$Q$15</c:f>
              <c:strCache>
                <c:ptCount val="1"/>
                <c:pt idx="0">
                  <c:v>Triton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Graph'!$R$15:$AA$15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'SPED$% Graph'!$Q$16</c:f>
              <c:strCache>
                <c:ptCount val="1"/>
                <c:pt idx="0">
                  <c:v>Dover-Sherborn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Graph'!$R$16:$AA$16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'SPED$% Graph'!$Q$17</c:f>
              <c:strCache>
                <c:ptCount val="1"/>
                <c:pt idx="0">
                  <c:v>Masco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Graph'!$R$17:$AA$17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'SPED$% Graph'!$Q$18</c:f>
              <c:strCache>
                <c:ptCount val="1"/>
                <c:pt idx="0">
                  <c:v>Acton-Boxborough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'SPED$% Graph'!$R$4:$AA$4</c:f>
              <c:strCache/>
            </c:strRef>
          </c:cat>
          <c:val>
            <c:numRef>
              <c:f>'SPED$% Graph'!$R$18:$AA$18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908902"/>
        <c:axId val="33418071"/>
      </c:lineChart>
      <c:catAx>
        <c:axId val="5590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8071"/>
        <c:crosses val="autoZero"/>
        <c:auto val="1"/>
        <c:lblOffset val="100"/>
        <c:tickLblSkip val="1"/>
        <c:noMultiLvlLbl val="0"/>
      </c:catAx>
      <c:valAx>
        <c:axId val="3341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39"/>
          <c:w val="0.17475"/>
          <c:h val="0.5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19</xdr:row>
      <xdr:rowOff>38100</xdr:rowOff>
    </xdr:from>
    <xdr:to>
      <xdr:col>26</xdr:col>
      <xdr:colOff>66675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61950" y="4048125"/>
        <a:ext cx="80962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ve\My%20Documents\SCHOOL%20PROJECT\chapter70_07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rates"/>
      <sheetName val="Index"/>
      <sheetName val="frac"/>
      <sheetName val="Summary"/>
      <sheetName val="localcont"/>
      <sheetName val="aid436"/>
      <sheetName val="regionals"/>
      <sheetName val="Municipal Contribution"/>
      <sheetName val="Regional Allocation"/>
      <sheetName val="Foundation Budget"/>
      <sheetName val="Regional District Detail"/>
      <sheetName val="dist435"/>
      <sheetName val="townwide contributions"/>
      <sheetName val="comparison to fy07"/>
      <sheetName val="leas"/>
    </sheetNames>
    <sheetDataSet>
      <sheetData sheetId="5">
        <row r="10">
          <cell r="D10">
            <v>1</v>
          </cell>
          <cell r="U10">
            <v>10835090</v>
          </cell>
        </row>
        <row r="11">
          <cell r="D11">
            <v>873</v>
          </cell>
          <cell r="U11">
            <v>809906</v>
          </cell>
        </row>
        <row r="12">
          <cell r="D12">
            <v>998</v>
          </cell>
          <cell r="U12">
            <v>0</v>
          </cell>
        </row>
        <row r="13">
          <cell r="D13">
            <v>998</v>
          </cell>
          <cell r="U13">
            <v>0</v>
          </cell>
        </row>
        <row r="14">
          <cell r="D14">
            <v>999</v>
          </cell>
          <cell r="U14">
            <v>11644996</v>
          </cell>
        </row>
        <row r="15">
          <cell r="D15">
            <v>2</v>
          </cell>
          <cell r="U15">
            <v>14258025</v>
          </cell>
        </row>
        <row r="16">
          <cell r="D16">
            <v>600</v>
          </cell>
          <cell r="U16">
            <v>14074486</v>
          </cell>
        </row>
        <row r="17">
          <cell r="D17">
            <v>830</v>
          </cell>
          <cell r="U17">
            <v>409268</v>
          </cell>
        </row>
        <row r="18">
          <cell r="D18">
            <v>998</v>
          </cell>
          <cell r="U18">
            <v>0</v>
          </cell>
        </row>
        <row r="19">
          <cell r="D19">
            <v>999</v>
          </cell>
          <cell r="U19">
            <v>28741779</v>
          </cell>
        </row>
        <row r="20">
          <cell r="D20">
            <v>3</v>
          </cell>
          <cell r="U20">
            <v>5021780</v>
          </cell>
        </row>
        <row r="21">
          <cell r="D21">
            <v>855</v>
          </cell>
          <cell r="U21">
            <v>1123526</v>
          </cell>
        </row>
        <row r="22">
          <cell r="D22">
            <v>910</v>
          </cell>
          <cell r="U22">
            <v>34383</v>
          </cell>
        </row>
        <row r="23">
          <cell r="D23">
            <v>998</v>
          </cell>
          <cell r="U23">
            <v>0</v>
          </cell>
        </row>
        <row r="24">
          <cell r="D24">
            <v>999</v>
          </cell>
          <cell r="U24">
            <v>6179689</v>
          </cell>
        </row>
        <row r="25">
          <cell r="D25">
            <v>4</v>
          </cell>
          <cell r="U25">
            <v>0</v>
          </cell>
        </row>
        <row r="26">
          <cell r="D26">
            <v>603</v>
          </cell>
          <cell r="U26">
            <v>2288330</v>
          </cell>
        </row>
        <row r="27">
          <cell r="D27">
            <v>851</v>
          </cell>
          <cell r="U27">
            <v>370270</v>
          </cell>
        </row>
        <row r="28">
          <cell r="D28">
            <v>998</v>
          </cell>
          <cell r="U28">
            <v>0</v>
          </cell>
        </row>
        <row r="29">
          <cell r="D29">
            <v>999</v>
          </cell>
          <cell r="U29">
            <v>2658600</v>
          </cell>
        </row>
        <row r="30">
          <cell r="D30">
            <v>5</v>
          </cell>
          <cell r="U30">
            <v>22041666</v>
          </cell>
        </row>
        <row r="31">
          <cell r="D31">
            <v>998</v>
          </cell>
          <cell r="U31">
            <v>0</v>
          </cell>
        </row>
        <row r="32">
          <cell r="D32">
            <v>998</v>
          </cell>
          <cell r="U32">
            <v>0</v>
          </cell>
        </row>
        <row r="33">
          <cell r="D33">
            <v>998</v>
          </cell>
          <cell r="U33">
            <v>0</v>
          </cell>
        </row>
        <row r="34">
          <cell r="D34">
            <v>999</v>
          </cell>
          <cell r="U34">
            <v>22041666</v>
          </cell>
        </row>
        <row r="35">
          <cell r="D35">
            <v>6</v>
          </cell>
          <cell r="U35">
            <v>0</v>
          </cell>
        </row>
        <row r="36">
          <cell r="D36">
            <v>765</v>
          </cell>
          <cell r="U36">
            <v>347369</v>
          </cell>
        </row>
        <row r="37">
          <cell r="D37">
            <v>998</v>
          </cell>
          <cell r="U37">
            <v>0</v>
          </cell>
        </row>
        <row r="38">
          <cell r="D38">
            <v>998</v>
          </cell>
          <cell r="U38">
            <v>0</v>
          </cell>
        </row>
        <row r="39">
          <cell r="D39">
            <v>999</v>
          </cell>
          <cell r="U39">
            <v>347369</v>
          </cell>
        </row>
        <row r="40">
          <cell r="D40">
            <v>7</v>
          </cell>
          <cell r="U40">
            <v>12809091</v>
          </cell>
        </row>
        <row r="41">
          <cell r="D41">
            <v>885</v>
          </cell>
          <cell r="U41">
            <v>712514</v>
          </cell>
        </row>
        <row r="42">
          <cell r="D42">
            <v>913</v>
          </cell>
          <cell r="U42">
            <v>197843</v>
          </cell>
        </row>
        <row r="43">
          <cell r="D43">
            <v>998</v>
          </cell>
          <cell r="U43">
            <v>0</v>
          </cell>
        </row>
        <row r="44">
          <cell r="D44">
            <v>999</v>
          </cell>
          <cell r="U44">
            <v>13719448</v>
          </cell>
        </row>
        <row r="45">
          <cell r="D45">
            <v>8</v>
          </cell>
          <cell r="U45">
            <v>5563556</v>
          </cell>
        </row>
        <row r="46">
          <cell r="D46">
            <v>605</v>
          </cell>
          <cell r="U46">
            <v>5649791</v>
          </cell>
        </row>
        <row r="47">
          <cell r="D47">
            <v>998</v>
          </cell>
          <cell r="U47">
            <v>0</v>
          </cell>
        </row>
        <row r="48">
          <cell r="D48">
            <v>998</v>
          </cell>
          <cell r="U48">
            <v>0</v>
          </cell>
        </row>
        <row r="49">
          <cell r="D49">
            <v>999</v>
          </cell>
          <cell r="U49">
            <v>11213347</v>
          </cell>
        </row>
        <row r="50">
          <cell r="D50">
            <v>9</v>
          </cell>
          <cell r="U50">
            <v>43984801</v>
          </cell>
        </row>
        <row r="51">
          <cell r="D51">
            <v>823</v>
          </cell>
          <cell r="U51">
            <v>236889</v>
          </cell>
        </row>
        <row r="52">
          <cell r="D52">
            <v>913</v>
          </cell>
          <cell r="U52">
            <v>52758</v>
          </cell>
        </row>
        <row r="53">
          <cell r="D53">
            <v>998</v>
          </cell>
          <cell r="U53">
            <v>0</v>
          </cell>
        </row>
        <row r="54">
          <cell r="D54">
            <v>999</v>
          </cell>
          <cell r="U54">
            <v>44274448</v>
          </cell>
        </row>
        <row r="55">
          <cell r="D55">
            <v>10</v>
          </cell>
          <cell r="U55">
            <v>30151702</v>
          </cell>
        </row>
        <row r="56">
          <cell r="D56">
            <v>830</v>
          </cell>
          <cell r="U56">
            <v>1891524</v>
          </cell>
        </row>
        <row r="57">
          <cell r="D57">
            <v>998</v>
          </cell>
          <cell r="U57">
            <v>0</v>
          </cell>
        </row>
        <row r="58">
          <cell r="D58">
            <v>998</v>
          </cell>
          <cell r="U58">
            <v>0</v>
          </cell>
        </row>
        <row r="59">
          <cell r="D59">
            <v>999</v>
          </cell>
          <cell r="U59">
            <v>32043226</v>
          </cell>
        </row>
        <row r="60">
          <cell r="D60">
            <v>11</v>
          </cell>
          <cell r="U60">
            <v>0</v>
          </cell>
        </row>
        <row r="61">
          <cell r="D61">
            <v>610</v>
          </cell>
          <cell r="U61">
            <v>4293587</v>
          </cell>
        </row>
        <row r="62">
          <cell r="D62">
            <v>832</v>
          </cell>
          <cell r="U62">
            <v>346458</v>
          </cell>
        </row>
        <row r="63">
          <cell r="D63">
            <v>998</v>
          </cell>
          <cell r="U63">
            <v>0</v>
          </cell>
        </row>
        <row r="64">
          <cell r="D64">
            <v>999</v>
          </cell>
          <cell r="U64">
            <v>4640045</v>
          </cell>
        </row>
        <row r="65">
          <cell r="D65">
            <v>12</v>
          </cell>
          <cell r="U65">
            <v>3784</v>
          </cell>
        </row>
        <row r="66">
          <cell r="D66">
            <v>735</v>
          </cell>
          <cell r="U66">
            <v>1976617</v>
          </cell>
        </row>
        <row r="67">
          <cell r="D67">
            <v>832</v>
          </cell>
          <cell r="U67">
            <v>264969</v>
          </cell>
        </row>
        <row r="68">
          <cell r="D68">
            <v>998</v>
          </cell>
          <cell r="U68">
            <v>0</v>
          </cell>
        </row>
        <row r="69">
          <cell r="D69">
            <v>999</v>
          </cell>
          <cell r="U69">
            <v>2245370</v>
          </cell>
        </row>
        <row r="70">
          <cell r="D70">
            <v>13</v>
          </cell>
          <cell r="U70">
            <v>58472</v>
          </cell>
        </row>
        <row r="71">
          <cell r="D71">
            <v>717</v>
          </cell>
          <cell r="U71">
            <v>1237074</v>
          </cell>
        </row>
        <row r="72">
          <cell r="D72">
            <v>998</v>
          </cell>
          <cell r="U72">
            <v>0</v>
          </cell>
        </row>
        <row r="73">
          <cell r="D73">
            <v>998</v>
          </cell>
          <cell r="U73">
            <v>0</v>
          </cell>
        </row>
        <row r="74">
          <cell r="D74">
            <v>999</v>
          </cell>
          <cell r="U74">
            <v>1295546</v>
          </cell>
        </row>
        <row r="75">
          <cell r="D75">
            <v>14</v>
          </cell>
          <cell r="U75">
            <v>15739323</v>
          </cell>
        </row>
        <row r="76">
          <cell r="D76">
            <v>829</v>
          </cell>
          <cell r="U76">
            <v>618393</v>
          </cell>
        </row>
        <row r="77">
          <cell r="D77">
            <v>998</v>
          </cell>
          <cell r="U77">
            <v>0</v>
          </cell>
        </row>
        <row r="78">
          <cell r="D78">
            <v>998</v>
          </cell>
          <cell r="U78">
            <v>0</v>
          </cell>
        </row>
        <row r="79">
          <cell r="D79">
            <v>999</v>
          </cell>
          <cell r="U79">
            <v>16357716</v>
          </cell>
        </row>
        <row r="80">
          <cell r="D80">
            <v>15</v>
          </cell>
          <cell r="U80">
            <v>0</v>
          </cell>
        </row>
        <row r="81">
          <cell r="D81">
            <v>615</v>
          </cell>
          <cell r="U81">
            <v>466949</v>
          </cell>
        </row>
        <row r="82">
          <cell r="D82">
            <v>832</v>
          </cell>
          <cell r="U82">
            <v>54781</v>
          </cell>
        </row>
        <row r="83">
          <cell r="D83">
            <v>998</v>
          </cell>
          <cell r="U83">
            <v>0</v>
          </cell>
        </row>
        <row r="84">
          <cell r="D84">
            <v>999</v>
          </cell>
          <cell r="U84">
            <v>521730</v>
          </cell>
        </row>
        <row r="85">
          <cell r="D85">
            <v>16</v>
          </cell>
          <cell r="U85">
            <v>26137000</v>
          </cell>
        </row>
        <row r="86">
          <cell r="D86">
            <v>910</v>
          </cell>
          <cell r="U86">
            <v>318230</v>
          </cell>
        </row>
        <row r="87">
          <cell r="D87">
            <v>998</v>
          </cell>
          <cell r="U87">
            <v>0</v>
          </cell>
        </row>
        <row r="88">
          <cell r="D88">
            <v>998</v>
          </cell>
          <cell r="U88">
            <v>0</v>
          </cell>
        </row>
        <row r="89">
          <cell r="D89">
            <v>999</v>
          </cell>
          <cell r="U89">
            <v>26455230</v>
          </cell>
        </row>
        <row r="90">
          <cell r="D90">
            <v>17</v>
          </cell>
          <cell r="U90">
            <v>14092633</v>
          </cell>
        </row>
        <row r="91">
          <cell r="D91">
            <v>876</v>
          </cell>
          <cell r="U91">
            <v>1052386</v>
          </cell>
        </row>
        <row r="92">
          <cell r="D92">
            <v>998</v>
          </cell>
          <cell r="U92">
            <v>0</v>
          </cell>
        </row>
        <row r="93">
          <cell r="D93">
            <v>998</v>
          </cell>
          <cell r="U93">
            <v>0</v>
          </cell>
        </row>
        <row r="94">
          <cell r="D94">
            <v>999</v>
          </cell>
          <cell r="U94">
            <v>15145019</v>
          </cell>
        </row>
        <row r="95">
          <cell r="D95">
            <v>18</v>
          </cell>
          <cell r="U95">
            <v>5087039</v>
          </cell>
        </row>
        <row r="96">
          <cell r="D96">
            <v>806</v>
          </cell>
          <cell r="U96">
            <v>505972</v>
          </cell>
        </row>
        <row r="97">
          <cell r="D97">
            <v>915</v>
          </cell>
          <cell r="U97">
            <v>98445</v>
          </cell>
        </row>
        <row r="98">
          <cell r="D98">
            <v>998</v>
          </cell>
          <cell r="U98">
            <v>0</v>
          </cell>
        </row>
        <row r="99">
          <cell r="D99">
            <v>999</v>
          </cell>
          <cell r="U99">
            <v>5691456</v>
          </cell>
        </row>
        <row r="100">
          <cell r="D100">
            <v>19</v>
          </cell>
          <cell r="U100">
            <v>6363490</v>
          </cell>
        </row>
        <row r="101">
          <cell r="D101">
            <v>998</v>
          </cell>
          <cell r="U101">
            <v>0</v>
          </cell>
        </row>
        <row r="102">
          <cell r="D102">
            <v>998</v>
          </cell>
          <cell r="U102">
            <v>0</v>
          </cell>
        </row>
        <row r="103">
          <cell r="D103">
            <v>998</v>
          </cell>
          <cell r="U103">
            <v>0</v>
          </cell>
        </row>
        <row r="104">
          <cell r="D104">
            <v>999</v>
          </cell>
          <cell r="U104">
            <v>6363490</v>
          </cell>
        </row>
        <row r="105">
          <cell r="D105">
            <v>20</v>
          </cell>
          <cell r="U105">
            <v>46877880</v>
          </cell>
        </row>
        <row r="106">
          <cell r="D106">
            <v>815</v>
          </cell>
          <cell r="U106">
            <v>2440012</v>
          </cell>
        </row>
        <row r="107">
          <cell r="D107">
            <v>998</v>
          </cell>
          <cell r="U107">
            <v>0</v>
          </cell>
        </row>
        <row r="108">
          <cell r="D108">
            <v>998</v>
          </cell>
          <cell r="U108">
            <v>0</v>
          </cell>
        </row>
        <row r="109">
          <cell r="D109">
            <v>999</v>
          </cell>
          <cell r="U109">
            <v>49317892</v>
          </cell>
        </row>
        <row r="110">
          <cell r="D110">
            <v>21</v>
          </cell>
          <cell r="U110">
            <v>7253</v>
          </cell>
        </row>
        <row r="111">
          <cell r="D111">
            <v>753</v>
          </cell>
          <cell r="U111">
            <v>2301869</v>
          </cell>
        </row>
        <row r="112">
          <cell r="D112">
            <v>832</v>
          </cell>
          <cell r="U112">
            <v>94841</v>
          </cell>
        </row>
        <row r="113">
          <cell r="D113">
            <v>998</v>
          </cell>
          <cell r="U113">
            <v>0</v>
          </cell>
        </row>
        <row r="114">
          <cell r="D114">
            <v>999</v>
          </cell>
          <cell r="U114">
            <v>2403963</v>
          </cell>
        </row>
        <row r="115">
          <cell r="D115">
            <v>22</v>
          </cell>
          <cell r="U115">
            <v>87604</v>
          </cell>
        </row>
        <row r="116">
          <cell r="D116">
            <v>635</v>
          </cell>
          <cell r="U116">
            <v>1442282</v>
          </cell>
        </row>
        <row r="117">
          <cell r="D117">
            <v>998</v>
          </cell>
          <cell r="U117">
            <v>0</v>
          </cell>
        </row>
        <row r="118">
          <cell r="D118">
            <v>998</v>
          </cell>
          <cell r="U118">
            <v>0</v>
          </cell>
        </row>
        <row r="119">
          <cell r="D119">
            <v>999</v>
          </cell>
          <cell r="U119">
            <v>1529886</v>
          </cell>
        </row>
        <row r="120">
          <cell r="D120">
            <v>23</v>
          </cell>
          <cell r="U120">
            <v>20198035</v>
          </cell>
        </row>
        <row r="121">
          <cell r="D121">
            <v>871</v>
          </cell>
          <cell r="U121">
            <v>372417</v>
          </cell>
        </row>
        <row r="122">
          <cell r="D122">
            <v>998</v>
          </cell>
          <cell r="U122">
            <v>0</v>
          </cell>
        </row>
        <row r="123">
          <cell r="D123">
            <v>998</v>
          </cell>
          <cell r="U123">
            <v>0</v>
          </cell>
        </row>
        <row r="124">
          <cell r="D124">
            <v>999</v>
          </cell>
          <cell r="U124">
            <v>20570452</v>
          </cell>
        </row>
        <row r="125">
          <cell r="D125">
            <v>24</v>
          </cell>
          <cell r="U125">
            <v>9150340</v>
          </cell>
        </row>
        <row r="126">
          <cell r="D126">
            <v>860</v>
          </cell>
          <cell r="U126">
            <v>488318</v>
          </cell>
        </row>
        <row r="127">
          <cell r="D127">
            <v>998</v>
          </cell>
          <cell r="U127">
            <v>0</v>
          </cell>
        </row>
        <row r="128">
          <cell r="D128">
            <v>998</v>
          </cell>
          <cell r="U128">
            <v>0</v>
          </cell>
        </row>
        <row r="129">
          <cell r="D129">
            <v>999</v>
          </cell>
          <cell r="U129">
            <v>9638658</v>
          </cell>
        </row>
        <row r="130">
          <cell r="D130">
            <v>25</v>
          </cell>
          <cell r="U130">
            <v>12301746</v>
          </cell>
        </row>
        <row r="131">
          <cell r="D131">
            <v>805</v>
          </cell>
          <cell r="U131">
            <v>471373</v>
          </cell>
        </row>
        <row r="132">
          <cell r="D132">
            <v>915</v>
          </cell>
          <cell r="U132">
            <v>74984</v>
          </cell>
        </row>
        <row r="133">
          <cell r="D133">
            <v>998</v>
          </cell>
          <cell r="U133">
            <v>0</v>
          </cell>
        </row>
        <row r="134">
          <cell r="D134">
            <v>999</v>
          </cell>
          <cell r="U134">
            <v>12848103</v>
          </cell>
        </row>
        <row r="135">
          <cell r="D135">
            <v>26</v>
          </cell>
          <cell r="U135">
            <v>25515369</v>
          </cell>
        </row>
        <row r="136">
          <cell r="D136">
            <v>830</v>
          </cell>
          <cell r="U136">
            <v>399874</v>
          </cell>
        </row>
        <row r="137">
          <cell r="D137">
            <v>998</v>
          </cell>
          <cell r="U137">
            <v>0</v>
          </cell>
        </row>
        <row r="138">
          <cell r="D138">
            <v>998</v>
          </cell>
          <cell r="U138">
            <v>0</v>
          </cell>
        </row>
        <row r="139">
          <cell r="D139">
            <v>999</v>
          </cell>
          <cell r="U139">
            <v>25915243</v>
          </cell>
        </row>
        <row r="140">
          <cell r="D140">
            <v>27</v>
          </cell>
          <cell r="U140">
            <v>3113070</v>
          </cell>
        </row>
        <row r="141">
          <cell r="D141">
            <v>810</v>
          </cell>
          <cell r="U141">
            <v>484987</v>
          </cell>
        </row>
        <row r="142">
          <cell r="D142">
            <v>910</v>
          </cell>
          <cell r="U142">
            <v>98582</v>
          </cell>
        </row>
        <row r="143">
          <cell r="D143">
            <v>998</v>
          </cell>
          <cell r="U143">
            <v>0</v>
          </cell>
        </row>
        <row r="144">
          <cell r="D144">
            <v>999</v>
          </cell>
          <cell r="U144">
            <v>3696639</v>
          </cell>
        </row>
        <row r="145">
          <cell r="D145">
            <v>28</v>
          </cell>
          <cell r="U145">
            <v>1380034</v>
          </cell>
        </row>
        <row r="146">
          <cell r="D146">
            <v>620</v>
          </cell>
          <cell r="U146">
            <v>1014693</v>
          </cell>
        </row>
        <row r="147">
          <cell r="D147">
            <v>801</v>
          </cell>
          <cell r="U147">
            <v>301700</v>
          </cell>
        </row>
        <row r="148">
          <cell r="D148">
            <v>998</v>
          </cell>
          <cell r="U148">
            <v>0</v>
          </cell>
        </row>
        <row r="149">
          <cell r="D149">
            <v>999</v>
          </cell>
          <cell r="U149">
            <v>2696427</v>
          </cell>
        </row>
        <row r="150">
          <cell r="D150">
            <v>29</v>
          </cell>
          <cell r="U150">
            <v>0</v>
          </cell>
        </row>
        <row r="151">
          <cell r="D151">
            <v>750</v>
          </cell>
          <cell r="U151">
            <v>1200066</v>
          </cell>
        </row>
        <row r="152">
          <cell r="D152">
            <v>818</v>
          </cell>
          <cell r="U152">
            <v>157612</v>
          </cell>
        </row>
        <row r="153">
          <cell r="D153">
            <v>998</v>
          </cell>
          <cell r="U153">
            <v>0</v>
          </cell>
        </row>
        <row r="154">
          <cell r="D154">
            <v>999</v>
          </cell>
          <cell r="U154">
            <v>1357678</v>
          </cell>
        </row>
        <row r="155">
          <cell r="D155">
            <v>30</v>
          </cell>
          <cell r="U155">
            <v>32889802</v>
          </cell>
        </row>
        <row r="156">
          <cell r="D156">
            <v>854</v>
          </cell>
          <cell r="U156">
            <v>1174215</v>
          </cell>
        </row>
        <row r="157">
          <cell r="D157">
            <v>913</v>
          </cell>
          <cell r="U157">
            <v>224222</v>
          </cell>
        </row>
        <row r="158">
          <cell r="D158">
            <v>998</v>
          </cell>
          <cell r="U158">
            <v>0</v>
          </cell>
        </row>
        <row r="159">
          <cell r="D159">
            <v>999</v>
          </cell>
          <cell r="U159">
            <v>34288239</v>
          </cell>
        </row>
        <row r="160">
          <cell r="D160">
            <v>31</v>
          </cell>
          <cell r="U160">
            <v>33671465</v>
          </cell>
        </row>
        <row r="161">
          <cell r="D161">
            <v>871</v>
          </cell>
          <cell r="U161">
            <v>4881894</v>
          </cell>
        </row>
        <row r="162">
          <cell r="D162">
            <v>998</v>
          </cell>
          <cell r="U162">
            <v>0</v>
          </cell>
        </row>
        <row r="163">
          <cell r="D163">
            <v>998</v>
          </cell>
          <cell r="U163">
            <v>0</v>
          </cell>
        </row>
        <row r="164">
          <cell r="D164">
            <v>999</v>
          </cell>
          <cell r="U164">
            <v>38553359</v>
          </cell>
        </row>
        <row r="165">
          <cell r="D165">
            <v>32</v>
          </cell>
          <cell r="U165">
            <v>79381</v>
          </cell>
        </row>
        <row r="166">
          <cell r="D166">
            <v>622</v>
          </cell>
          <cell r="U166">
            <v>4993033</v>
          </cell>
        </row>
        <row r="167">
          <cell r="D167">
            <v>805</v>
          </cell>
          <cell r="U167">
            <v>379720</v>
          </cell>
        </row>
        <row r="168">
          <cell r="D168">
            <v>998</v>
          </cell>
          <cell r="U168">
            <v>0</v>
          </cell>
        </row>
        <row r="169">
          <cell r="D169">
            <v>999</v>
          </cell>
          <cell r="U169">
            <v>5452134</v>
          </cell>
        </row>
        <row r="170">
          <cell r="D170">
            <v>33</v>
          </cell>
          <cell r="U170">
            <v>37532</v>
          </cell>
        </row>
        <row r="171">
          <cell r="D171">
            <v>672</v>
          </cell>
          <cell r="U171">
            <v>924828</v>
          </cell>
        </row>
        <row r="172">
          <cell r="D172">
            <v>998</v>
          </cell>
          <cell r="U172">
            <v>0</v>
          </cell>
        </row>
        <row r="173">
          <cell r="D173">
            <v>998</v>
          </cell>
          <cell r="U173">
            <v>0</v>
          </cell>
        </row>
        <row r="174">
          <cell r="D174">
            <v>999</v>
          </cell>
          <cell r="U174">
            <v>962360</v>
          </cell>
        </row>
        <row r="175">
          <cell r="D175">
            <v>34</v>
          </cell>
          <cell r="U175">
            <v>8623</v>
          </cell>
        </row>
        <row r="176">
          <cell r="D176">
            <v>725</v>
          </cell>
          <cell r="U176">
            <v>6337587</v>
          </cell>
        </row>
        <row r="177">
          <cell r="D177">
            <v>830</v>
          </cell>
          <cell r="U177">
            <v>139334</v>
          </cell>
        </row>
        <row r="178">
          <cell r="D178">
            <v>998</v>
          </cell>
          <cell r="U178">
            <v>0</v>
          </cell>
        </row>
        <row r="179">
          <cell r="D179">
            <v>999</v>
          </cell>
          <cell r="U179">
            <v>6485544</v>
          </cell>
        </row>
        <row r="180">
          <cell r="D180">
            <v>35</v>
          </cell>
          <cell r="U180">
            <v>422061485</v>
          </cell>
        </row>
        <row r="181">
          <cell r="D181">
            <v>998</v>
          </cell>
          <cell r="U181">
            <v>0</v>
          </cell>
        </row>
        <row r="182">
          <cell r="D182">
            <v>998</v>
          </cell>
          <cell r="U182">
            <v>0</v>
          </cell>
        </row>
        <row r="183">
          <cell r="D183">
            <v>998</v>
          </cell>
          <cell r="U183">
            <v>0</v>
          </cell>
        </row>
        <row r="184">
          <cell r="D184">
            <v>999</v>
          </cell>
          <cell r="U184">
            <v>422061485</v>
          </cell>
        </row>
        <row r="185">
          <cell r="D185">
            <v>36</v>
          </cell>
          <cell r="U185">
            <v>14957841</v>
          </cell>
        </row>
        <row r="186">
          <cell r="D186">
            <v>879</v>
          </cell>
          <cell r="U186">
            <v>985713</v>
          </cell>
        </row>
        <row r="187">
          <cell r="D187">
            <v>998</v>
          </cell>
          <cell r="U187">
            <v>0</v>
          </cell>
        </row>
        <row r="188">
          <cell r="D188">
            <v>998</v>
          </cell>
          <cell r="U188">
            <v>0</v>
          </cell>
        </row>
        <row r="189">
          <cell r="D189">
            <v>999</v>
          </cell>
          <cell r="U189">
            <v>15943554</v>
          </cell>
        </row>
        <row r="190">
          <cell r="D190">
            <v>37</v>
          </cell>
          <cell r="U190">
            <v>3160718</v>
          </cell>
        </row>
        <row r="191">
          <cell r="D191">
            <v>600</v>
          </cell>
          <cell r="U191">
            <v>3717183</v>
          </cell>
        </row>
        <row r="192">
          <cell r="D192">
            <v>830</v>
          </cell>
          <cell r="U192">
            <v>133560</v>
          </cell>
        </row>
        <row r="193">
          <cell r="D193">
            <v>998</v>
          </cell>
          <cell r="U193">
            <v>0</v>
          </cell>
        </row>
        <row r="194">
          <cell r="D194">
            <v>999</v>
          </cell>
          <cell r="U194">
            <v>7011461</v>
          </cell>
        </row>
        <row r="195">
          <cell r="D195">
            <v>38</v>
          </cell>
          <cell r="U195">
            <v>5060226</v>
          </cell>
        </row>
        <row r="196">
          <cell r="D196">
            <v>705</v>
          </cell>
          <cell r="U196">
            <v>5422107</v>
          </cell>
        </row>
        <row r="197">
          <cell r="D197">
            <v>854</v>
          </cell>
          <cell r="U197">
            <v>49364</v>
          </cell>
        </row>
        <row r="198">
          <cell r="D198">
            <v>913</v>
          </cell>
          <cell r="U198">
            <v>13190</v>
          </cell>
        </row>
        <row r="199">
          <cell r="D199">
            <v>999</v>
          </cell>
          <cell r="U199">
            <v>10544887</v>
          </cell>
        </row>
        <row r="200">
          <cell r="D200">
            <v>39</v>
          </cell>
          <cell r="U200">
            <v>2468253</v>
          </cell>
        </row>
        <row r="201">
          <cell r="D201">
            <v>620</v>
          </cell>
          <cell r="U201">
            <v>2008767</v>
          </cell>
        </row>
        <row r="202">
          <cell r="D202">
            <v>998</v>
          </cell>
          <cell r="U202">
            <v>0</v>
          </cell>
        </row>
        <row r="203">
          <cell r="D203">
            <v>998</v>
          </cell>
          <cell r="U203">
            <v>0</v>
          </cell>
        </row>
        <row r="204">
          <cell r="D204">
            <v>999</v>
          </cell>
          <cell r="U204">
            <v>4477020</v>
          </cell>
        </row>
        <row r="205">
          <cell r="D205">
            <v>40</v>
          </cell>
          <cell r="U205">
            <v>33034864</v>
          </cell>
        </row>
        <row r="206">
          <cell r="D206">
            <v>806</v>
          </cell>
          <cell r="U206">
            <v>1395297</v>
          </cell>
        </row>
        <row r="207">
          <cell r="D207">
            <v>915</v>
          </cell>
          <cell r="U207">
            <v>77769</v>
          </cell>
        </row>
        <row r="208">
          <cell r="D208">
            <v>998</v>
          </cell>
          <cell r="U208">
            <v>0</v>
          </cell>
        </row>
        <row r="209">
          <cell r="D209">
            <v>999</v>
          </cell>
          <cell r="U209">
            <v>34507930</v>
          </cell>
        </row>
        <row r="210">
          <cell r="D210">
            <v>41</v>
          </cell>
          <cell r="U210">
            <v>3503455</v>
          </cell>
        </row>
        <row r="211">
          <cell r="D211">
            <v>660</v>
          </cell>
          <cell r="U211">
            <v>6068481</v>
          </cell>
        </row>
        <row r="212">
          <cell r="D212">
            <v>815</v>
          </cell>
          <cell r="U212">
            <v>690227</v>
          </cell>
        </row>
        <row r="213">
          <cell r="D213">
            <v>998</v>
          </cell>
          <cell r="U213">
            <v>0</v>
          </cell>
        </row>
        <row r="214">
          <cell r="D214">
            <v>999</v>
          </cell>
          <cell r="U214">
            <v>10262163</v>
          </cell>
        </row>
        <row r="215">
          <cell r="D215">
            <v>42</v>
          </cell>
          <cell r="U215">
            <v>52590</v>
          </cell>
        </row>
        <row r="216">
          <cell r="D216">
            <v>625</v>
          </cell>
          <cell r="U216">
            <v>14252401</v>
          </cell>
        </row>
        <row r="217">
          <cell r="D217">
            <v>810</v>
          </cell>
          <cell r="U217">
            <v>584542</v>
          </cell>
        </row>
        <row r="218">
          <cell r="D218">
            <v>998</v>
          </cell>
          <cell r="U218">
            <v>0</v>
          </cell>
        </row>
        <row r="219">
          <cell r="D219">
            <v>999</v>
          </cell>
          <cell r="U219">
            <v>14889533</v>
          </cell>
        </row>
        <row r="220">
          <cell r="D220">
            <v>43</v>
          </cell>
          <cell r="U220">
            <v>1181088</v>
          </cell>
        </row>
        <row r="221">
          <cell r="D221">
            <v>770</v>
          </cell>
          <cell r="U221">
            <v>1409474</v>
          </cell>
        </row>
        <row r="222">
          <cell r="D222">
            <v>998</v>
          </cell>
          <cell r="U222">
            <v>0</v>
          </cell>
        </row>
        <row r="223">
          <cell r="D223">
            <v>998</v>
          </cell>
          <cell r="U223">
            <v>0</v>
          </cell>
        </row>
        <row r="224">
          <cell r="D224">
            <v>999</v>
          </cell>
          <cell r="U224">
            <v>2590562</v>
          </cell>
        </row>
        <row r="225">
          <cell r="D225">
            <v>44</v>
          </cell>
          <cell r="U225">
            <v>30752545</v>
          </cell>
        </row>
        <row r="226">
          <cell r="D226">
            <v>872</v>
          </cell>
          <cell r="U226">
            <v>2179423</v>
          </cell>
        </row>
        <row r="227">
          <cell r="D227">
            <v>998</v>
          </cell>
          <cell r="U227">
            <v>0</v>
          </cell>
        </row>
        <row r="228">
          <cell r="D228">
            <v>998</v>
          </cell>
          <cell r="U228">
            <v>0</v>
          </cell>
        </row>
        <row r="229">
          <cell r="D229">
            <v>999</v>
          </cell>
          <cell r="U229">
            <v>32931968</v>
          </cell>
        </row>
        <row r="230">
          <cell r="D230">
            <v>45</v>
          </cell>
          <cell r="U230">
            <v>801638</v>
          </cell>
        </row>
        <row r="231">
          <cell r="D231">
            <v>770</v>
          </cell>
          <cell r="U231">
            <v>899323</v>
          </cell>
        </row>
        <row r="232">
          <cell r="D232">
            <v>998</v>
          </cell>
          <cell r="U232">
            <v>0</v>
          </cell>
        </row>
        <row r="233">
          <cell r="D233">
            <v>998</v>
          </cell>
          <cell r="U233">
            <v>0</v>
          </cell>
        </row>
        <row r="234">
          <cell r="D234">
            <v>999</v>
          </cell>
          <cell r="U234">
            <v>1700961</v>
          </cell>
        </row>
        <row r="235">
          <cell r="D235">
            <v>46</v>
          </cell>
          <cell r="U235">
            <v>59029263</v>
          </cell>
        </row>
        <row r="236">
          <cell r="D236">
            <v>915</v>
          </cell>
          <cell r="U236">
            <v>16043</v>
          </cell>
        </row>
        <row r="237">
          <cell r="D237">
            <v>998</v>
          </cell>
          <cell r="U237">
            <v>0</v>
          </cell>
        </row>
        <row r="238">
          <cell r="D238">
            <v>998</v>
          </cell>
          <cell r="U238">
            <v>0</v>
          </cell>
        </row>
        <row r="239">
          <cell r="D239">
            <v>999</v>
          </cell>
          <cell r="U239">
            <v>59045306</v>
          </cell>
        </row>
        <row r="240">
          <cell r="D240">
            <v>47</v>
          </cell>
          <cell r="U240">
            <v>0</v>
          </cell>
        </row>
        <row r="241">
          <cell r="D241">
            <v>717</v>
          </cell>
          <cell r="U241">
            <v>1064329</v>
          </cell>
        </row>
        <row r="242">
          <cell r="D242">
            <v>818</v>
          </cell>
          <cell r="U242">
            <v>140769</v>
          </cell>
        </row>
        <row r="243">
          <cell r="D243">
            <v>998</v>
          </cell>
          <cell r="U243">
            <v>0</v>
          </cell>
        </row>
        <row r="244">
          <cell r="D244">
            <v>999</v>
          </cell>
          <cell r="U244">
            <v>1205098</v>
          </cell>
        </row>
        <row r="245">
          <cell r="D245">
            <v>48</v>
          </cell>
          <cell r="U245">
            <v>31274657</v>
          </cell>
        </row>
        <row r="246">
          <cell r="D246">
            <v>871</v>
          </cell>
          <cell r="U246">
            <v>1193342</v>
          </cell>
        </row>
        <row r="247">
          <cell r="D247">
            <v>913</v>
          </cell>
          <cell r="U247">
            <v>26379</v>
          </cell>
        </row>
        <row r="248">
          <cell r="D248">
            <v>998</v>
          </cell>
          <cell r="U248">
            <v>0</v>
          </cell>
        </row>
        <row r="249">
          <cell r="D249">
            <v>999</v>
          </cell>
          <cell r="U249">
            <v>32494378</v>
          </cell>
        </row>
        <row r="250">
          <cell r="D250">
            <v>49</v>
          </cell>
          <cell r="U250">
            <v>88906440</v>
          </cell>
        </row>
        <row r="251">
          <cell r="D251">
            <v>998</v>
          </cell>
          <cell r="U251">
            <v>0</v>
          </cell>
        </row>
        <row r="252">
          <cell r="D252">
            <v>998</v>
          </cell>
          <cell r="U252">
            <v>0</v>
          </cell>
        </row>
        <row r="253">
          <cell r="D253">
            <v>998</v>
          </cell>
          <cell r="U253">
            <v>0</v>
          </cell>
        </row>
        <row r="254">
          <cell r="D254">
            <v>999</v>
          </cell>
          <cell r="U254">
            <v>88906440</v>
          </cell>
        </row>
        <row r="255">
          <cell r="D255">
            <v>50</v>
          </cell>
          <cell r="U255">
            <v>22714049</v>
          </cell>
        </row>
        <row r="256">
          <cell r="D256">
            <v>806</v>
          </cell>
          <cell r="U256">
            <v>934030</v>
          </cell>
        </row>
        <row r="257">
          <cell r="D257">
            <v>915</v>
          </cell>
          <cell r="U257">
            <v>36656</v>
          </cell>
        </row>
        <row r="258">
          <cell r="D258">
            <v>998</v>
          </cell>
          <cell r="U258">
            <v>0</v>
          </cell>
        </row>
        <row r="259">
          <cell r="D259">
            <v>999</v>
          </cell>
          <cell r="U259">
            <v>23684735</v>
          </cell>
        </row>
        <row r="260">
          <cell r="D260">
            <v>51</v>
          </cell>
          <cell r="U260">
            <v>5588855</v>
          </cell>
        </row>
        <row r="261">
          <cell r="D261">
            <v>640</v>
          </cell>
          <cell r="U261">
            <v>2975178</v>
          </cell>
        </row>
        <row r="262">
          <cell r="D262">
            <v>830</v>
          </cell>
          <cell r="U262">
            <v>118898</v>
          </cell>
        </row>
        <row r="263">
          <cell r="D263">
            <v>998</v>
          </cell>
          <cell r="U263">
            <v>0</v>
          </cell>
        </row>
        <row r="264">
          <cell r="D264">
            <v>999</v>
          </cell>
          <cell r="U264">
            <v>8682931</v>
          </cell>
        </row>
        <row r="265">
          <cell r="D265">
            <v>52</v>
          </cell>
          <cell r="U265">
            <v>5937552</v>
          </cell>
        </row>
        <row r="266">
          <cell r="D266">
            <v>855</v>
          </cell>
          <cell r="U266">
            <v>409411</v>
          </cell>
        </row>
        <row r="267">
          <cell r="D267">
            <v>998</v>
          </cell>
          <cell r="U267">
            <v>0</v>
          </cell>
        </row>
        <row r="268">
          <cell r="D268">
            <v>998</v>
          </cell>
          <cell r="U268">
            <v>0</v>
          </cell>
        </row>
        <row r="269">
          <cell r="D269">
            <v>999</v>
          </cell>
          <cell r="U269">
            <v>6346963</v>
          </cell>
        </row>
        <row r="270">
          <cell r="D270">
            <v>53</v>
          </cell>
          <cell r="U270">
            <v>52863</v>
          </cell>
        </row>
        <row r="271">
          <cell r="D271">
            <v>685</v>
          </cell>
          <cell r="U271">
            <v>394366</v>
          </cell>
        </row>
        <row r="272">
          <cell r="D272">
            <v>717</v>
          </cell>
          <cell r="U272">
            <v>378166</v>
          </cell>
        </row>
        <row r="273">
          <cell r="D273">
            <v>998</v>
          </cell>
          <cell r="U273">
            <v>0</v>
          </cell>
        </row>
        <row r="274">
          <cell r="D274">
            <v>999</v>
          </cell>
          <cell r="U274">
            <v>825395</v>
          </cell>
        </row>
        <row r="275">
          <cell r="D275">
            <v>54</v>
          </cell>
          <cell r="U275">
            <v>1019</v>
          </cell>
        </row>
        <row r="276">
          <cell r="D276">
            <v>658</v>
          </cell>
          <cell r="U276">
            <v>6560997</v>
          </cell>
        </row>
        <row r="277">
          <cell r="D277">
            <v>876</v>
          </cell>
          <cell r="U277">
            <v>676975</v>
          </cell>
        </row>
        <row r="278">
          <cell r="D278">
            <v>998</v>
          </cell>
          <cell r="U278">
            <v>0</v>
          </cell>
        </row>
        <row r="279">
          <cell r="D279">
            <v>999</v>
          </cell>
          <cell r="U279">
            <v>7238991</v>
          </cell>
        </row>
        <row r="280">
          <cell r="D280">
            <v>55</v>
          </cell>
          <cell r="U280">
            <v>6443767</v>
          </cell>
        </row>
        <row r="281">
          <cell r="D281">
            <v>815</v>
          </cell>
          <cell r="U281">
            <v>171945</v>
          </cell>
        </row>
        <row r="282">
          <cell r="D282">
            <v>998</v>
          </cell>
          <cell r="U282">
            <v>0</v>
          </cell>
        </row>
        <row r="283">
          <cell r="D283">
            <v>998</v>
          </cell>
          <cell r="U283">
            <v>0</v>
          </cell>
        </row>
        <row r="284">
          <cell r="D284">
            <v>999</v>
          </cell>
          <cell r="U284">
            <v>6615712</v>
          </cell>
        </row>
        <row r="285">
          <cell r="D285">
            <v>56</v>
          </cell>
          <cell r="U285">
            <v>37193051</v>
          </cell>
        </row>
        <row r="286">
          <cell r="D286">
            <v>852</v>
          </cell>
          <cell r="U286">
            <v>1159749</v>
          </cell>
        </row>
        <row r="287">
          <cell r="D287">
            <v>998</v>
          </cell>
          <cell r="U287">
            <v>0</v>
          </cell>
        </row>
        <row r="288">
          <cell r="D288">
            <v>998</v>
          </cell>
          <cell r="U288">
            <v>0</v>
          </cell>
        </row>
        <row r="289">
          <cell r="D289">
            <v>999</v>
          </cell>
          <cell r="U289">
            <v>38352800</v>
          </cell>
        </row>
        <row r="290">
          <cell r="D290">
            <v>57</v>
          </cell>
          <cell r="U290">
            <v>9142672</v>
          </cell>
        </row>
        <row r="291">
          <cell r="D291">
            <v>853</v>
          </cell>
          <cell r="U291">
            <v>596163</v>
          </cell>
        </row>
        <row r="292">
          <cell r="D292">
            <v>913</v>
          </cell>
          <cell r="U292">
            <v>0</v>
          </cell>
        </row>
        <row r="293">
          <cell r="D293">
            <v>998</v>
          </cell>
          <cell r="U293">
            <v>0</v>
          </cell>
        </row>
        <row r="294">
          <cell r="D294">
            <v>999</v>
          </cell>
          <cell r="U294">
            <v>9738835</v>
          </cell>
        </row>
        <row r="295">
          <cell r="D295">
            <v>58</v>
          </cell>
          <cell r="U295">
            <v>162084</v>
          </cell>
        </row>
        <row r="296">
          <cell r="D296">
            <v>603</v>
          </cell>
          <cell r="U296">
            <v>1508396</v>
          </cell>
        </row>
        <row r="297">
          <cell r="D297">
            <v>998</v>
          </cell>
          <cell r="U297">
            <v>0</v>
          </cell>
        </row>
        <row r="298">
          <cell r="D298">
            <v>998</v>
          </cell>
          <cell r="U298">
            <v>0</v>
          </cell>
        </row>
        <row r="299">
          <cell r="D299">
            <v>999</v>
          </cell>
          <cell r="U299">
            <v>1670480</v>
          </cell>
        </row>
        <row r="300">
          <cell r="D300">
            <v>59</v>
          </cell>
          <cell r="U300">
            <v>52566</v>
          </cell>
        </row>
        <row r="301">
          <cell r="D301">
            <v>672</v>
          </cell>
          <cell r="U301">
            <v>826013</v>
          </cell>
        </row>
        <row r="302">
          <cell r="D302">
            <v>998</v>
          </cell>
          <cell r="U302">
            <v>0</v>
          </cell>
        </row>
        <row r="303">
          <cell r="D303">
            <v>998</v>
          </cell>
          <cell r="U303">
            <v>0</v>
          </cell>
        </row>
        <row r="304">
          <cell r="D304">
            <v>999</v>
          </cell>
          <cell r="U304">
            <v>878579</v>
          </cell>
        </row>
        <row r="305">
          <cell r="D305">
            <v>60</v>
          </cell>
          <cell r="U305">
            <v>79291</v>
          </cell>
        </row>
        <row r="306">
          <cell r="D306">
            <v>632</v>
          </cell>
          <cell r="U306">
            <v>387983</v>
          </cell>
        </row>
        <row r="307">
          <cell r="D307">
            <v>683</v>
          </cell>
          <cell r="U307">
            <v>345632</v>
          </cell>
        </row>
        <row r="308">
          <cell r="D308">
            <v>998</v>
          </cell>
          <cell r="U308">
            <v>0</v>
          </cell>
        </row>
        <row r="309">
          <cell r="D309">
            <v>999</v>
          </cell>
          <cell r="U309">
            <v>812906</v>
          </cell>
        </row>
        <row r="310">
          <cell r="D310">
            <v>61</v>
          </cell>
          <cell r="U310">
            <v>26441283</v>
          </cell>
        </row>
        <row r="311">
          <cell r="D311">
            <v>998</v>
          </cell>
          <cell r="U311">
            <v>0</v>
          </cell>
        </row>
        <row r="312">
          <cell r="D312">
            <v>998</v>
          </cell>
          <cell r="U312">
            <v>0</v>
          </cell>
        </row>
        <row r="313">
          <cell r="D313">
            <v>998</v>
          </cell>
          <cell r="U313">
            <v>0</v>
          </cell>
        </row>
        <row r="314">
          <cell r="D314">
            <v>999</v>
          </cell>
          <cell r="U314">
            <v>26441283</v>
          </cell>
        </row>
        <row r="315">
          <cell r="D315">
            <v>62</v>
          </cell>
          <cell r="U315">
            <v>0</v>
          </cell>
        </row>
        <row r="316">
          <cell r="D316">
            <v>700</v>
          </cell>
          <cell r="U316">
            <v>325937</v>
          </cell>
        </row>
        <row r="317">
          <cell r="D317">
            <v>774</v>
          </cell>
          <cell r="U317">
            <v>660189</v>
          </cell>
        </row>
        <row r="318">
          <cell r="D318">
            <v>998</v>
          </cell>
          <cell r="U318">
            <v>0</v>
          </cell>
        </row>
        <row r="319">
          <cell r="D319">
            <v>999</v>
          </cell>
          <cell r="U319">
            <v>986126</v>
          </cell>
        </row>
        <row r="320">
          <cell r="D320">
            <v>63</v>
          </cell>
          <cell r="U320">
            <v>539994</v>
          </cell>
        </row>
        <row r="321">
          <cell r="D321">
            <v>851</v>
          </cell>
          <cell r="U321">
            <v>127783</v>
          </cell>
        </row>
        <row r="322">
          <cell r="D322">
            <v>998</v>
          </cell>
          <cell r="U322">
            <v>0</v>
          </cell>
        </row>
        <row r="323">
          <cell r="D323">
            <v>998</v>
          </cell>
          <cell r="U323">
            <v>0</v>
          </cell>
        </row>
        <row r="324">
          <cell r="D324">
            <v>999</v>
          </cell>
          <cell r="U324">
            <v>667777</v>
          </cell>
        </row>
        <row r="325">
          <cell r="D325">
            <v>64</v>
          </cell>
          <cell r="U325">
            <v>7423486</v>
          </cell>
        </row>
        <row r="326">
          <cell r="D326">
            <v>998</v>
          </cell>
          <cell r="U326">
            <v>0</v>
          </cell>
        </row>
        <row r="327">
          <cell r="D327">
            <v>998</v>
          </cell>
          <cell r="U327">
            <v>0</v>
          </cell>
        </row>
        <row r="328">
          <cell r="D328">
            <v>998</v>
          </cell>
          <cell r="U328">
            <v>0</v>
          </cell>
        </row>
        <row r="329">
          <cell r="D329">
            <v>999</v>
          </cell>
          <cell r="U329">
            <v>7423486</v>
          </cell>
        </row>
        <row r="330">
          <cell r="D330">
            <v>65</v>
          </cell>
          <cell r="U330">
            <v>9701624</v>
          </cell>
        </row>
        <row r="331">
          <cell r="D331">
            <v>873</v>
          </cell>
          <cell r="U331">
            <v>92820</v>
          </cell>
        </row>
        <row r="332">
          <cell r="D332">
            <v>915</v>
          </cell>
          <cell r="U332">
            <v>1154</v>
          </cell>
        </row>
        <row r="333">
          <cell r="D333">
            <v>998</v>
          </cell>
          <cell r="U333">
            <v>0</v>
          </cell>
        </row>
        <row r="334">
          <cell r="D334">
            <v>999</v>
          </cell>
          <cell r="U334">
            <v>9795598</v>
          </cell>
        </row>
        <row r="335">
          <cell r="D335">
            <v>66</v>
          </cell>
          <cell r="U335">
            <v>0</v>
          </cell>
        </row>
        <row r="336">
          <cell r="D336">
            <v>717</v>
          </cell>
          <cell r="U336">
            <v>906240</v>
          </cell>
        </row>
        <row r="337">
          <cell r="D337">
            <v>818</v>
          </cell>
          <cell r="U337">
            <v>135402</v>
          </cell>
        </row>
        <row r="338">
          <cell r="D338">
            <v>998</v>
          </cell>
          <cell r="U338">
            <v>0</v>
          </cell>
        </row>
        <row r="339">
          <cell r="D339">
            <v>999</v>
          </cell>
          <cell r="U339">
            <v>1041642</v>
          </cell>
        </row>
        <row r="340">
          <cell r="D340">
            <v>67</v>
          </cell>
          <cell r="U340">
            <v>15556720</v>
          </cell>
        </row>
        <row r="341">
          <cell r="D341">
            <v>640</v>
          </cell>
          <cell r="U341">
            <v>8858036</v>
          </cell>
        </row>
        <row r="342">
          <cell r="D342">
            <v>830</v>
          </cell>
          <cell r="U342">
            <v>351174</v>
          </cell>
        </row>
        <row r="343">
          <cell r="D343">
            <v>998</v>
          </cell>
          <cell r="U343">
            <v>0</v>
          </cell>
        </row>
        <row r="344">
          <cell r="D344">
            <v>999</v>
          </cell>
          <cell r="U344">
            <v>24765930</v>
          </cell>
        </row>
        <row r="345">
          <cell r="D345">
            <v>68</v>
          </cell>
          <cell r="U345">
            <v>570221</v>
          </cell>
        </row>
        <row r="346">
          <cell r="D346">
            <v>670</v>
          </cell>
          <cell r="U346">
            <v>576950</v>
          </cell>
        </row>
        <row r="347">
          <cell r="D347">
            <v>818</v>
          </cell>
          <cell r="U347">
            <v>77434</v>
          </cell>
        </row>
        <row r="348">
          <cell r="D348">
            <v>998</v>
          </cell>
          <cell r="U348">
            <v>0</v>
          </cell>
        </row>
        <row r="349">
          <cell r="D349">
            <v>999</v>
          </cell>
          <cell r="U349">
            <v>1224605</v>
          </cell>
        </row>
        <row r="350">
          <cell r="D350">
            <v>69</v>
          </cell>
          <cell r="U350">
            <v>69777</v>
          </cell>
        </row>
        <row r="351">
          <cell r="D351">
            <v>635</v>
          </cell>
          <cell r="U351">
            <v>706427</v>
          </cell>
        </row>
        <row r="352">
          <cell r="D352">
            <v>998</v>
          </cell>
          <cell r="U352">
            <v>0</v>
          </cell>
        </row>
        <row r="353">
          <cell r="D353">
            <v>998</v>
          </cell>
          <cell r="U353">
            <v>0</v>
          </cell>
        </row>
        <row r="354">
          <cell r="D354">
            <v>999</v>
          </cell>
          <cell r="U354">
            <v>776204</v>
          </cell>
        </row>
        <row r="355">
          <cell r="D355">
            <v>70</v>
          </cell>
          <cell r="U355">
            <v>100136</v>
          </cell>
        </row>
        <row r="356">
          <cell r="D356">
            <v>635</v>
          </cell>
          <cell r="U356">
            <v>4615654</v>
          </cell>
        </row>
        <row r="357">
          <cell r="D357">
            <v>998</v>
          </cell>
          <cell r="U357">
            <v>0</v>
          </cell>
        </row>
        <row r="358">
          <cell r="D358">
            <v>998</v>
          </cell>
          <cell r="U358">
            <v>0</v>
          </cell>
        </row>
        <row r="359">
          <cell r="D359">
            <v>999</v>
          </cell>
          <cell r="U359">
            <v>4715790</v>
          </cell>
        </row>
        <row r="360">
          <cell r="D360">
            <v>71</v>
          </cell>
          <cell r="U360">
            <v>27200094</v>
          </cell>
        </row>
        <row r="361">
          <cell r="D361">
            <v>854</v>
          </cell>
          <cell r="U361">
            <v>766778</v>
          </cell>
        </row>
        <row r="362">
          <cell r="D362">
            <v>913</v>
          </cell>
          <cell r="U362">
            <v>131895</v>
          </cell>
        </row>
        <row r="363">
          <cell r="D363">
            <v>998</v>
          </cell>
          <cell r="U363">
            <v>0</v>
          </cell>
        </row>
        <row r="364">
          <cell r="D364">
            <v>999</v>
          </cell>
          <cell r="U364">
            <v>28098767</v>
          </cell>
        </row>
        <row r="365">
          <cell r="D365">
            <v>72</v>
          </cell>
          <cell r="U365">
            <v>22637645</v>
          </cell>
        </row>
        <row r="366">
          <cell r="D366">
            <v>825</v>
          </cell>
          <cell r="U366">
            <v>1518786</v>
          </cell>
        </row>
        <row r="367">
          <cell r="D367">
            <v>910</v>
          </cell>
          <cell r="U367">
            <v>85670</v>
          </cell>
        </row>
        <row r="368">
          <cell r="D368">
            <v>998</v>
          </cell>
          <cell r="U368">
            <v>0</v>
          </cell>
        </row>
        <row r="369">
          <cell r="D369">
            <v>999</v>
          </cell>
          <cell r="U369">
            <v>24242101</v>
          </cell>
        </row>
        <row r="370">
          <cell r="D370">
            <v>73</v>
          </cell>
          <cell r="U370">
            <v>24648038</v>
          </cell>
        </row>
        <row r="371">
          <cell r="D371">
            <v>806</v>
          </cell>
          <cell r="U371">
            <v>848812</v>
          </cell>
        </row>
        <row r="372">
          <cell r="D372">
            <v>915</v>
          </cell>
          <cell r="U372">
            <v>80761</v>
          </cell>
        </row>
        <row r="373">
          <cell r="D373">
            <v>998</v>
          </cell>
          <cell r="U373">
            <v>0</v>
          </cell>
        </row>
        <row r="374">
          <cell r="D374">
            <v>999</v>
          </cell>
          <cell r="U374">
            <v>25577611</v>
          </cell>
        </row>
        <row r="375">
          <cell r="D375">
            <v>74</v>
          </cell>
          <cell r="U375">
            <v>1916205</v>
          </cell>
        </row>
        <row r="376">
          <cell r="D376">
            <v>670</v>
          </cell>
          <cell r="U376">
            <v>1608199</v>
          </cell>
        </row>
        <row r="377">
          <cell r="D377">
            <v>818</v>
          </cell>
          <cell r="U377">
            <v>147818</v>
          </cell>
        </row>
        <row r="378">
          <cell r="D378">
            <v>998</v>
          </cell>
          <cell r="U378">
            <v>0</v>
          </cell>
        </row>
        <row r="379">
          <cell r="D379">
            <v>999</v>
          </cell>
          <cell r="U379">
            <v>3672222</v>
          </cell>
        </row>
        <row r="380">
          <cell r="D380">
            <v>75</v>
          </cell>
          <cell r="U380">
            <v>0</v>
          </cell>
        </row>
        <row r="381">
          <cell r="D381">
            <v>645</v>
          </cell>
          <cell r="U381">
            <v>11502318</v>
          </cell>
        </row>
        <row r="382">
          <cell r="D382">
            <v>815</v>
          </cell>
          <cell r="U382">
            <v>1115177</v>
          </cell>
        </row>
        <row r="383">
          <cell r="D383">
            <v>998</v>
          </cell>
          <cell r="U383">
            <v>0</v>
          </cell>
        </row>
        <row r="384">
          <cell r="D384">
            <v>999</v>
          </cell>
          <cell r="U384">
            <v>12617495</v>
          </cell>
        </row>
        <row r="385">
          <cell r="D385">
            <v>76</v>
          </cell>
          <cell r="U385">
            <v>0</v>
          </cell>
        </row>
        <row r="386">
          <cell r="D386">
            <v>650</v>
          </cell>
          <cell r="U386">
            <v>4618942</v>
          </cell>
        </row>
        <row r="387">
          <cell r="D387">
            <v>910</v>
          </cell>
          <cell r="U387">
            <v>107271</v>
          </cell>
        </row>
        <row r="388">
          <cell r="D388">
            <v>998</v>
          </cell>
          <cell r="U388">
            <v>0</v>
          </cell>
        </row>
        <row r="389">
          <cell r="D389">
            <v>999</v>
          </cell>
          <cell r="U389">
            <v>4726213</v>
          </cell>
        </row>
        <row r="390">
          <cell r="D390">
            <v>77</v>
          </cell>
          <cell r="U390">
            <v>4402719</v>
          </cell>
        </row>
        <row r="391">
          <cell r="D391">
            <v>805</v>
          </cell>
          <cell r="U391">
            <v>367971</v>
          </cell>
        </row>
        <row r="392">
          <cell r="D392">
            <v>998</v>
          </cell>
          <cell r="U392">
            <v>0</v>
          </cell>
        </row>
        <row r="393">
          <cell r="D393">
            <v>998</v>
          </cell>
          <cell r="U393">
            <v>0</v>
          </cell>
        </row>
        <row r="394">
          <cell r="D394">
            <v>999</v>
          </cell>
          <cell r="U394">
            <v>4770690</v>
          </cell>
        </row>
        <row r="395">
          <cell r="D395">
            <v>78</v>
          </cell>
          <cell r="U395">
            <v>4992151</v>
          </cell>
        </row>
        <row r="396">
          <cell r="D396">
            <v>655</v>
          </cell>
          <cell r="U396">
            <v>4497238</v>
          </cell>
        </row>
        <row r="397">
          <cell r="D397">
            <v>830</v>
          </cell>
          <cell r="U397">
            <v>54949</v>
          </cell>
        </row>
        <row r="398">
          <cell r="D398">
            <v>915</v>
          </cell>
          <cell r="U398">
            <v>1145</v>
          </cell>
        </row>
        <row r="399">
          <cell r="D399">
            <v>999</v>
          </cell>
          <cell r="U399">
            <v>9545483</v>
          </cell>
        </row>
        <row r="400">
          <cell r="D400">
            <v>79</v>
          </cell>
          <cell r="U400">
            <v>16574636</v>
          </cell>
        </row>
        <row r="401">
          <cell r="D401">
            <v>828</v>
          </cell>
          <cell r="U401">
            <v>2078468</v>
          </cell>
        </row>
        <row r="402">
          <cell r="D402">
            <v>913</v>
          </cell>
          <cell r="U402">
            <v>0</v>
          </cell>
        </row>
        <row r="403">
          <cell r="D403">
            <v>998</v>
          </cell>
          <cell r="U403">
            <v>0</v>
          </cell>
        </row>
        <row r="404">
          <cell r="D404">
            <v>999</v>
          </cell>
          <cell r="U404">
            <v>18653104</v>
          </cell>
        </row>
        <row r="405">
          <cell r="D405">
            <v>80</v>
          </cell>
          <cell r="U405">
            <v>0</v>
          </cell>
        </row>
        <row r="406">
          <cell r="D406">
            <v>658</v>
          </cell>
          <cell r="U406">
            <v>3691232</v>
          </cell>
        </row>
        <row r="407">
          <cell r="D407">
            <v>876</v>
          </cell>
          <cell r="U407">
            <v>251767</v>
          </cell>
        </row>
        <row r="408">
          <cell r="D408">
            <v>998</v>
          </cell>
          <cell r="U408">
            <v>0</v>
          </cell>
        </row>
        <row r="409">
          <cell r="D409">
            <v>999</v>
          </cell>
          <cell r="U409">
            <v>3942999</v>
          </cell>
        </row>
        <row r="410">
          <cell r="D410">
            <v>81</v>
          </cell>
          <cell r="U410">
            <v>0</v>
          </cell>
        </row>
        <row r="411">
          <cell r="D411">
            <v>673</v>
          </cell>
          <cell r="U411">
            <v>2557266</v>
          </cell>
        </row>
        <row r="412">
          <cell r="D412">
            <v>828</v>
          </cell>
          <cell r="U412">
            <v>115393</v>
          </cell>
        </row>
        <row r="413">
          <cell r="D413">
            <v>998</v>
          </cell>
          <cell r="U413">
            <v>0</v>
          </cell>
        </row>
        <row r="414">
          <cell r="D414">
            <v>999</v>
          </cell>
          <cell r="U414">
            <v>2672659</v>
          </cell>
        </row>
        <row r="415">
          <cell r="D415">
            <v>82</v>
          </cell>
          <cell r="U415">
            <v>21799788</v>
          </cell>
        </row>
        <row r="416">
          <cell r="D416">
            <v>998</v>
          </cell>
          <cell r="U416">
            <v>0</v>
          </cell>
        </row>
        <row r="417">
          <cell r="D417">
            <v>998</v>
          </cell>
          <cell r="U417">
            <v>0</v>
          </cell>
        </row>
        <row r="418">
          <cell r="D418">
            <v>998</v>
          </cell>
          <cell r="U418">
            <v>0</v>
          </cell>
        </row>
        <row r="419">
          <cell r="D419">
            <v>999</v>
          </cell>
          <cell r="U419">
            <v>21799788</v>
          </cell>
        </row>
        <row r="420">
          <cell r="D420">
            <v>83</v>
          </cell>
          <cell r="U420">
            <v>8088898</v>
          </cell>
        </row>
        <row r="421">
          <cell r="D421">
            <v>872</v>
          </cell>
          <cell r="U421">
            <v>463253</v>
          </cell>
        </row>
        <row r="422">
          <cell r="D422">
            <v>998</v>
          </cell>
          <cell r="U422">
            <v>0</v>
          </cell>
        </row>
        <row r="423">
          <cell r="D423">
            <v>998</v>
          </cell>
          <cell r="U423">
            <v>0</v>
          </cell>
        </row>
        <row r="424">
          <cell r="D424">
            <v>999</v>
          </cell>
          <cell r="U424">
            <v>8552151</v>
          </cell>
        </row>
        <row r="425">
          <cell r="D425">
            <v>84</v>
          </cell>
          <cell r="U425">
            <v>67453</v>
          </cell>
        </row>
        <row r="426">
          <cell r="D426">
            <v>767</v>
          </cell>
          <cell r="U426">
            <v>853495</v>
          </cell>
        </row>
        <row r="427">
          <cell r="D427">
            <v>998</v>
          </cell>
          <cell r="U427">
            <v>0</v>
          </cell>
        </row>
        <row r="428">
          <cell r="D428">
            <v>998</v>
          </cell>
          <cell r="U428">
            <v>0</v>
          </cell>
        </row>
        <row r="429">
          <cell r="D429">
            <v>999</v>
          </cell>
          <cell r="U429">
            <v>920948</v>
          </cell>
        </row>
        <row r="430">
          <cell r="D430">
            <v>85</v>
          </cell>
          <cell r="U430">
            <v>1929935</v>
          </cell>
        </row>
        <row r="431">
          <cell r="D431">
            <v>660</v>
          </cell>
          <cell r="U431">
            <v>3285736</v>
          </cell>
        </row>
        <row r="432">
          <cell r="D432">
            <v>815</v>
          </cell>
          <cell r="U432">
            <v>321212</v>
          </cell>
        </row>
        <row r="433">
          <cell r="D433">
            <v>998</v>
          </cell>
          <cell r="U433">
            <v>0</v>
          </cell>
        </row>
        <row r="434">
          <cell r="D434">
            <v>999</v>
          </cell>
          <cell r="U434">
            <v>5536883</v>
          </cell>
        </row>
        <row r="435">
          <cell r="D435">
            <v>86</v>
          </cell>
          <cell r="U435">
            <v>7910957</v>
          </cell>
        </row>
        <row r="436">
          <cell r="D436">
            <v>998</v>
          </cell>
          <cell r="U436">
            <v>0</v>
          </cell>
        </row>
        <row r="437">
          <cell r="D437">
            <v>998</v>
          </cell>
          <cell r="U437">
            <v>0</v>
          </cell>
        </row>
        <row r="438">
          <cell r="D438">
            <v>998</v>
          </cell>
          <cell r="U438">
            <v>0</v>
          </cell>
        </row>
        <row r="439">
          <cell r="D439">
            <v>999</v>
          </cell>
          <cell r="U439">
            <v>7910957</v>
          </cell>
        </row>
        <row r="440">
          <cell r="D440">
            <v>87</v>
          </cell>
          <cell r="U440">
            <v>16113527</v>
          </cell>
        </row>
        <row r="441">
          <cell r="D441">
            <v>998</v>
          </cell>
          <cell r="U441">
            <v>0</v>
          </cell>
        </row>
        <row r="442">
          <cell r="D442">
            <v>998</v>
          </cell>
          <cell r="U442">
            <v>0</v>
          </cell>
        </row>
        <row r="443">
          <cell r="D443">
            <v>998</v>
          </cell>
          <cell r="U443">
            <v>0</v>
          </cell>
        </row>
        <row r="444">
          <cell r="D444">
            <v>999</v>
          </cell>
          <cell r="U444">
            <v>16113527</v>
          </cell>
        </row>
        <row r="445">
          <cell r="D445">
            <v>88</v>
          </cell>
          <cell r="U445">
            <v>19567354</v>
          </cell>
        </row>
        <row r="446">
          <cell r="D446">
            <v>872</v>
          </cell>
          <cell r="U446">
            <v>561385</v>
          </cell>
        </row>
        <row r="447">
          <cell r="D447">
            <v>910</v>
          </cell>
          <cell r="U447">
            <v>16362</v>
          </cell>
        </row>
        <row r="448">
          <cell r="D448">
            <v>998</v>
          </cell>
          <cell r="U448">
            <v>0</v>
          </cell>
        </row>
        <row r="449">
          <cell r="D449">
            <v>999</v>
          </cell>
          <cell r="U449">
            <v>20145101</v>
          </cell>
        </row>
        <row r="450">
          <cell r="D450">
            <v>89</v>
          </cell>
          <cell r="U450">
            <v>3288955</v>
          </cell>
        </row>
        <row r="451">
          <cell r="D451">
            <v>700</v>
          </cell>
          <cell r="U451">
            <v>1916826</v>
          </cell>
        </row>
        <row r="452">
          <cell r="D452">
            <v>998</v>
          </cell>
          <cell r="U452">
            <v>0</v>
          </cell>
        </row>
        <row r="453">
          <cell r="D453">
            <v>998</v>
          </cell>
          <cell r="U453">
            <v>0</v>
          </cell>
        </row>
        <row r="454">
          <cell r="D454">
            <v>999</v>
          </cell>
          <cell r="U454">
            <v>5205781</v>
          </cell>
        </row>
        <row r="455">
          <cell r="D455">
            <v>90</v>
          </cell>
          <cell r="U455">
            <v>0</v>
          </cell>
        </row>
        <row r="456">
          <cell r="D456">
            <v>765</v>
          </cell>
          <cell r="U456">
            <v>1055197</v>
          </cell>
        </row>
        <row r="457">
          <cell r="D457">
            <v>998</v>
          </cell>
          <cell r="U457">
            <v>0</v>
          </cell>
        </row>
        <row r="458">
          <cell r="D458">
            <v>998</v>
          </cell>
          <cell r="U458">
            <v>0</v>
          </cell>
        </row>
        <row r="459">
          <cell r="D459">
            <v>999</v>
          </cell>
          <cell r="U459">
            <v>1055197</v>
          </cell>
        </row>
        <row r="460">
          <cell r="D460">
            <v>91</v>
          </cell>
          <cell r="U460">
            <v>1693156</v>
          </cell>
        </row>
        <row r="461">
          <cell r="D461">
            <v>818</v>
          </cell>
          <cell r="U461">
            <v>147494</v>
          </cell>
        </row>
        <row r="462">
          <cell r="D462">
            <v>998</v>
          </cell>
          <cell r="U462">
            <v>0</v>
          </cell>
        </row>
        <row r="463">
          <cell r="D463">
            <v>998</v>
          </cell>
          <cell r="U463">
            <v>0</v>
          </cell>
        </row>
        <row r="464">
          <cell r="D464">
            <v>999</v>
          </cell>
          <cell r="U464">
            <v>1840650</v>
          </cell>
        </row>
        <row r="465">
          <cell r="D465">
            <v>92</v>
          </cell>
          <cell r="U465">
            <v>0</v>
          </cell>
        </row>
        <row r="466">
          <cell r="D466">
            <v>698</v>
          </cell>
          <cell r="U466">
            <v>3457556</v>
          </cell>
        </row>
        <row r="467">
          <cell r="D467">
            <v>854</v>
          </cell>
          <cell r="U467">
            <v>106648</v>
          </cell>
        </row>
        <row r="468">
          <cell r="D468">
            <v>913</v>
          </cell>
          <cell r="U468">
            <v>26379</v>
          </cell>
        </row>
        <row r="469">
          <cell r="D469">
            <v>999</v>
          </cell>
          <cell r="U469">
            <v>3590583</v>
          </cell>
        </row>
        <row r="470">
          <cell r="D470">
            <v>93</v>
          </cell>
          <cell r="U470">
            <v>25038448</v>
          </cell>
        </row>
        <row r="471">
          <cell r="D471">
            <v>913</v>
          </cell>
          <cell r="U471">
            <v>13190</v>
          </cell>
        </row>
        <row r="472">
          <cell r="D472">
            <v>998</v>
          </cell>
          <cell r="U472">
            <v>0</v>
          </cell>
        </row>
        <row r="473">
          <cell r="D473">
            <v>998</v>
          </cell>
          <cell r="U473">
            <v>0</v>
          </cell>
        </row>
        <row r="474">
          <cell r="D474">
            <v>999</v>
          </cell>
          <cell r="U474">
            <v>25051638</v>
          </cell>
        </row>
        <row r="475">
          <cell r="D475">
            <v>94</v>
          </cell>
          <cell r="U475">
            <v>8999243</v>
          </cell>
        </row>
        <row r="476">
          <cell r="D476">
            <v>825</v>
          </cell>
          <cell r="U476">
            <v>1528582</v>
          </cell>
        </row>
        <row r="477">
          <cell r="D477">
            <v>910</v>
          </cell>
          <cell r="U477">
            <v>78437</v>
          </cell>
        </row>
        <row r="478">
          <cell r="D478">
            <v>998</v>
          </cell>
          <cell r="U478">
            <v>0</v>
          </cell>
        </row>
        <row r="479">
          <cell r="D479">
            <v>999</v>
          </cell>
          <cell r="U479">
            <v>10606262</v>
          </cell>
        </row>
        <row r="480">
          <cell r="D480">
            <v>95</v>
          </cell>
          <cell r="U480">
            <v>14847016</v>
          </cell>
        </row>
        <row r="481">
          <cell r="D481">
            <v>821</v>
          </cell>
          <cell r="U481">
            <v>1712686</v>
          </cell>
        </row>
        <row r="482">
          <cell r="D482">
            <v>910</v>
          </cell>
          <cell r="U482">
            <v>156831</v>
          </cell>
        </row>
        <row r="483">
          <cell r="D483">
            <v>998</v>
          </cell>
          <cell r="U483">
            <v>0</v>
          </cell>
        </row>
        <row r="484">
          <cell r="D484">
            <v>999</v>
          </cell>
          <cell r="U484">
            <v>16716533</v>
          </cell>
        </row>
        <row r="485">
          <cell r="D485">
            <v>96</v>
          </cell>
          <cell r="U485">
            <v>32702864</v>
          </cell>
        </row>
        <row r="486">
          <cell r="D486">
            <v>879</v>
          </cell>
          <cell r="U486">
            <v>2273889</v>
          </cell>
        </row>
        <row r="487">
          <cell r="D487">
            <v>998</v>
          </cell>
          <cell r="U487">
            <v>0</v>
          </cell>
        </row>
        <row r="488">
          <cell r="D488">
            <v>998</v>
          </cell>
          <cell r="U488">
            <v>0</v>
          </cell>
        </row>
        <row r="489">
          <cell r="D489">
            <v>999</v>
          </cell>
          <cell r="U489">
            <v>34976753</v>
          </cell>
        </row>
        <row r="490">
          <cell r="D490">
            <v>97</v>
          </cell>
          <cell r="U490">
            <v>13502431</v>
          </cell>
        </row>
        <row r="491">
          <cell r="D491">
            <v>832</v>
          </cell>
          <cell r="U491">
            <v>1248843</v>
          </cell>
        </row>
        <row r="492">
          <cell r="D492">
            <v>998</v>
          </cell>
          <cell r="U492">
            <v>0</v>
          </cell>
        </row>
        <row r="493">
          <cell r="D493">
            <v>998</v>
          </cell>
          <cell r="U493">
            <v>0</v>
          </cell>
        </row>
        <row r="494">
          <cell r="D494">
            <v>999</v>
          </cell>
          <cell r="U494">
            <v>14751274</v>
          </cell>
        </row>
        <row r="495">
          <cell r="D495">
            <v>98</v>
          </cell>
          <cell r="U495">
            <v>382280</v>
          </cell>
        </row>
        <row r="496">
          <cell r="D496">
            <v>851</v>
          </cell>
          <cell r="U496">
            <v>151076</v>
          </cell>
        </row>
        <row r="497">
          <cell r="D497">
            <v>998</v>
          </cell>
          <cell r="U497">
            <v>0</v>
          </cell>
        </row>
        <row r="498">
          <cell r="D498">
            <v>998</v>
          </cell>
          <cell r="U498">
            <v>0</v>
          </cell>
        </row>
        <row r="499">
          <cell r="D499">
            <v>999</v>
          </cell>
          <cell r="U499">
            <v>533356</v>
          </cell>
        </row>
        <row r="500">
          <cell r="D500">
            <v>99</v>
          </cell>
          <cell r="U500">
            <v>16211628</v>
          </cell>
        </row>
        <row r="501">
          <cell r="D501">
            <v>872</v>
          </cell>
          <cell r="U501">
            <v>250438</v>
          </cell>
        </row>
        <row r="502">
          <cell r="D502">
            <v>915</v>
          </cell>
          <cell r="U502">
            <v>112077</v>
          </cell>
        </row>
        <row r="503">
          <cell r="D503">
            <v>998</v>
          </cell>
          <cell r="U503">
            <v>0</v>
          </cell>
        </row>
        <row r="504">
          <cell r="D504">
            <v>999</v>
          </cell>
          <cell r="U504">
            <v>16574143</v>
          </cell>
        </row>
        <row r="505">
          <cell r="D505">
            <v>100</v>
          </cell>
          <cell r="U505">
            <v>61627654</v>
          </cell>
        </row>
        <row r="506">
          <cell r="D506">
            <v>829</v>
          </cell>
          <cell r="U506">
            <v>6247738</v>
          </cell>
        </row>
        <row r="507">
          <cell r="D507">
            <v>998</v>
          </cell>
          <cell r="U507">
            <v>0</v>
          </cell>
        </row>
        <row r="508">
          <cell r="D508">
            <v>998</v>
          </cell>
          <cell r="U508">
            <v>0</v>
          </cell>
        </row>
        <row r="509">
          <cell r="D509">
            <v>999</v>
          </cell>
          <cell r="U509">
            <v>67875392</v>
          </cell>
        </row>
        <row r="510">
          <cell r="D510">
            <v>101</v>
          </cell>
          <cell r="U510">
            <v>22883906</v>
          </cell>
        </row>
        <row r="511">
          <cell r="D511">
            <v>878</v>
          </cell>
          <cell r="U511">
            <v>958609</v>
          </cell>
        </row>
        <row r="512">
          <cell r="D512">
            <v>915</v>
          </cell>
          <cell r="U512">
            <v>89829</v>
          </cell>
        </row>
        <row r="513">
          <cell r="D513">
            <v>998</v>
          </cell>
          <cell r="U513">
            <v>0</v>
          </cell>
        </row>
        <row r="514">
          <cell r="D514">
            <v>999</v>
          </cell>
          <cell r="U514">
            <v>23932344</v>
          </cell>
        </row>
        <row r="515">
          <cell r="D515">
            <v>102</v>
          </cell>
          <cell r="U515">
            <v>3270816</v>
          </cell>
        </row>
        <row r="516">
          <cell r="D516">
            <v>665</v>
          </cell>
          <cell r="U516">
            <v>4424430</v>
          </cell>
        </row>
        <row r="517">
          <cell r="D517">
            <v>910</v>
          </cell>
          <cell r="U517">
            <v>35445</v>
          </cell>
        </row>
        <row r="518">
          <cell r="D518">
            <v>998</v>
          </cell>
          <cell r="U518">
            <v>0</v>
          </cell>
        </row>
        <row r="519">
          <cell r="D519">
            <v>999</v>
          </cell>
          <cell r="U519">
            <v>7730691</v>
          </cell>
        </row>
        <row r="520">
          <cell r="D520">
            <v>103</v>
          </cell>
          <cell r="U520">
            <v>5820028</v>
          </cell>
        </row>
        <row r="521">
          <cell r="D521">
            <v>832</v>
          </cell>
          <cell r="U521">
            <v>404783</v>
          </cell>
        </row>
        <row r="522">
          <cell r="D522">
            <v>998</v>
          </cell>
          <cell r="U522">
            <v>0</v>
          </cell>
        </row>
        <row r="523">
          <cell r="D523">
            <v>998</v>
          </cell>
          <cell r="U523">
            <v>0</v>
          </cell>
        </row>
        <row r="524">
          <cell r="D524">
            <v>999</v>
          </cell>
          <cell r="U524">
            <v>6224811</v>
          </cell>
        </row>
        <row r="525">
          <cell r="D525">
            <v>104</v>
          </cell>
          <cell r="U525">
            <v>0</v>
          </cell>
        </row>
        <row r="526">
          <cell r="D526">
            <v>700</v>
          </cell>
          <cell r="U526">
            <v>178015</v>
          </cell>
        </row>
        <row r="527">
          <cell r="D527">
            <v>774</v>
          </cell>
          <cell r="U527">
            <v>199898</v>
          </cell>
        </row>
        <row r="528">
          <cell r="D528">
            <v>998</v>
          </cell>
          <cell r="U528">
            <v>0</v>
          </cell>
        </row>
        <row r="529">
          <cell r="D529">
            <v>999</v>
          </cell>
          <cell r="U529">
            <v>377913</v>
          </cell>
        </row>
        <row r="530">
          <cell r="D530">
            <v>105</v>
          </cell>
          <cell r="U530">
            <v>7042873</v>
          </cell>
        </row>
        <row r="531">
          <cell r="D531">
            <v>885</v>
          </cell>
          <cell r="U531">
            <v>100527</v>
          </cell>
        </row>
        <row r="532">
          <cell r="D532">
            <v>913</v>
          </cell>
          <cell r="U532">
            <v>13190</v>
          </cell>
        </row>
        <row r="533">
          <cell r="D533">
            <v>998</v>
          </cell>
          <cell r="U533">
            <v>0</v>
          </cell>
        </row>
        <row r="534">
          <cell r="D534">
            <v>999</v>
          </cell>
          <cell r="U534">
            <v>7156590</v>
          </cell>
        </row>
        <row r="535">
          <cell r="D535">
            <v>106</v>
          </cell>
          <cell r="U535">
            <v>0</v>
          </cell>
        </row>
        <row r="536">
          <cell r="D536">
            <v>674</v>
          </cell>
          <cell r="U536">
            <v>823676</v>
          </cell>
        </row>
        <row r="537">
          <cell r="D537">
            <v>818</v>
          </cell>
          <cell r="U537">
            <v>63564</v>
          </cell>
        </row>
        <row r="538">
          <cell r="D538">
            <v>998</v>
          </cell>
          <cell r="U538">
            <v>0</v>
          </cell>
        </row>
        <row r="539">
          <cell r="D539">
            <v>999</v>
          </cell>
          <cell r="U539">
            <v>887240</v>
          </cell>
        </row>
        <row r="540">
          <cell r="D540">
            <v>107</v>
          </cell>
          <cell r="U540">
            <v>27559732</v>
          </cell>
        </row>
        <row r="541">
          <cell r="D541">
            <v>854</v>
          </cell>
          <cell r="U541">
            <v>573629</v>
          </cell>
        </row>
        <row r="542">
          <cell r="D542">
            <v>913</v>
          </cell>
          <cell r="U542">
            <v>65948</v>
          </cell>
        </row>
        <row r="543">
          <cell r="D543">
            <v>998</v>
          </cell>
          <cell r="U543">
            <v>0</v>
          </cell>
        </row>
        <row r="544">
          <cell r="D544">
            <v>999</v>
          </cell>
          <cell r="U544">
            <v>28199309</v>
          </cell>
        </row>
        <row r="545">
          <cell r="D545">
            <v>108</v>
          </cell>
          <cell r="U545">
            <v>63992</v>
          </cell>
        </row>
        <row r="546">
          <cell r="D546">
            <v>632</v>
          </cell>
          <cell r="U546">
            <v>343054</v>
          </cell>
        </row>
        <row r="547">
          <cell r="D547">
            <v>683</v>
          </cell>
          <cell r="U547">
            <v>236938</v>
          </cell>
        </row>
        <row r="548">
          <cell r="D548">
            <v>998</v>
          </cell>
          <cell r="U548">
            <v>0</v>
          </cell>
        </row>
        <row r="549">
          <cell r="D549">
            <v>999</v>
          </cell>
          <cell r="U549">
            <v>643984</v>
          </cell>
        </row>
        <row r="550">
          <cell r="D550">
            <v>109</v>
          </cell>
          <cell r="U550">
            <v>35263</v>
          </cell>
        </row>
        <row r="551">
          <cell r="D551">
            <v>998</v>
          </cell>
          <cell r="U551">
            <v>0</v>
          </cell>
        </row>
        <row r="552">
          <cell r="D552">
            <v>998</v>
          </cell>
          <cell r="U552">
            <v>0</v>
          </cell>
        </row>
        <row r="553">
          <cell r="D553">
            <v>998</v>
          </cell>
          <cell r="U553">
            <v>0</v>
          </cell>
        </row>
        <row r="554">
          <cell r="D554">
            <v>999</v>
          </cell>
          <cell r="U554">
            <v>35263</v>
          </cell>
        </row>
        <row r="555">
          <cell r="D555">
            <v>110</v>
          </cell>
          <cell r="U555">
            <v>12369492</v>
          </cell>
        </row>
        <row r="556">
          <cell r="D556">
            <v>805</v>
          </cell>
          <cell r="U556">
            <v>635459</v>
          </cell>
        </row>
        <row r="557">
          <cell r="D557">
            <v>998</v>
          </cell>
          <cell r="U557">
            <v>0</v>
          </cell>
        </row>
        <row r="558">
          <cell r="D558">
            <v>998</v>
          </cell>
          <cell r="U558">
            <v>0</v>
          </cell>
        </row>
        <row r="559">
          <cell r="D559">
            <v>999</v>
          </cell>
          <cell r="U559">
            <v>13004951</v>
          </cell>
        </row>
        <row r="560">
          <cell r="D560">
            <v>111</v>
          </cell>
          <cell r="U560">
            <v>4269033</v>
          </cell>
        </row>
        <row r="561">
          <cell r="D561">
            <v>860</v>
          </cell>
          <cell r="U561">
            <v>217578</v>
          </cell>
        </row>
        <row r="562">
          <cell r="D562">
            <v>998</v>
          </cell>
          <cell r="U562">
            <v>0</v>
          </cell>
        </row>
        <row r="563">
          <cell r="D563">
            <v>998</v>
          </cell>
          <cell r="U563">
            <v>0</v>
          </cell>
        </row>
        <row r="564">
          <cell r="D564">
            <v>999</v>
          </cell>
          <cell r="U564">
            <v>4486611</v>
          </cell>
        </row>
        <row r="565">
          <cell r="D565">
            <v>112</v>
          </cell>
          <cell r="U565">
            <v>1185776</v>
          </cell>
        </row>
        <row r="566">
          <cell r="D566">
            <v>998</v>
          </cell>
          <cell r="U566">
            <v>0</v>
          </cell>
        </row>
        <row r="567">
          <cell r="D567">
            <v>998</v>
          </cell>
          <cell r="U567">
            <v>0</v>
          </cell>
        </row>
        <row r="568">
          <cell r="D568">
            <v>998</v>
          </cell>
          <cell r="U568">
            <v>0</v>
          </cell>
        </row>
        <row r="569">
          <cell r="D569">
            <v>999</v>
          </cell>
          <cell r="U569">
            <v>1185776</v>
          </cell>
        </row>
        <row r="570">
          <cell r="D570">
            <v>113</v>
          </cell>
          <cell r="U570">
            <v>0</v>
          </cell>
        </row>
        <row r="571">
          <cell r="D571">
            <v>618</v>
          </cell>
          <cell r="U571">
            <v>6495616</v>
          </cell>
        </row>
        <row r="572">
          <cell r="D572">
            <v>998</v>
          </cell>
          <cell r="U572">
            <v>0</v>
          </cell>
        </row>
        <row r="573">
          <cell r="D573">
            <v>998</v>
          </cell>
          <cell r="U573">
            <v>0</v>
          </cell>
        </row>
        <row r="574">
          <cell r="D574">
            <v>999</v>
          </cell>
          <cell r="U574">
            <v>6495616</v>
          </cell>
        </row>
        <row r="575">
          <cell r="D575">
            <v>114</v>
          </cell>
          <cell r="U575">
            <v>9283824</v>
          </cell>
        </row>
        <row r="576">
          <cell r="D576">
            <v>818</v>
          </cell>
          <cell r="U576">
            <v>848831</v>
          </cell>
        </row>
        <row r="577">
          <cell r="D577">
            <v>998</v>
          </cell>
          <cell r="U577">
            <v>0</v>
          </cell>
        </row>
        <row r="578">
          <cell r="D578">
            <v>998</v>
          </cell>
          <cell r="U578">
            <v>0</v>
          </cell>
        </row>
        <row r="579">
          <cell r="D579">
            <v>999</v>
          </cell>
          <cell r="U579">
            <v>10132655</v>
          </cell>
        </row>
        <row r="580">
          <cell r="D580">
            <v>115</v>
          </cell>
          <cell r="U580">
            <v>0</v>
          </cell>
        </row>
        <row r="581">
          <cell r="D581">
            <v>673</v>
          </cell>
          <cell r="U581">
            <v>8920940</v>
          </cell>
        </row>
        <row r="582">
          <cell r="D582">
            <v>852</v>
          </cell>
          <cell r="U582">
            <v>239866</v>
          </cell>
        </row>
        <row r="583">
          <cell r="D583">
            <v>998</v>
          </cell>
          <cell r="U583">
            <v>0</v>
          </cell>
        </row>
        <row r="584">
          <cell r="D584">
            <v>999</v>
          </cell>
          <cell r="U584">
            <v>9160806</v>
          </cell>
        </row>
        <row r="585">
          <cell r="D585">
            <v>116</v>
          </cell>
          <cell r="U585">
            <v>0</v>
          </cell>
        </row>
        <row r="586">
          <cell r="D586">
            <v>745</v>
          </cell>
          <cell r="U586">
            <v>4576267</v>
          </cell>
        </row>
        <row r="587">
          <cell r="D587">
            <v>885</v>
          </cell>
          <cell r="U587">
            <v>208236</v>
          </cell>
        </row>
        <row r="588">
          <cell r="D588">
            <v>913</v>
          </cell>
          <cell r="U588">
            <v>65948</v>
          </cell>
        </row>
        <row r="589">
          <cell r="D589">
            <v>999</v>
          </cell>
          <cell r="U589">
            <v>4850451</v>
          </cell>
        </row>
        <row r="590">
          <cell r="D590">
            <v>117</v>
          </cell>
          <cell r="U590">
            <v>5245116</v>
          </cell>
        </row>
        <row r="591">
          <cell r="D591">
            <v>998</v>
          </cell>
          <cell r="U591">
            <v>0</v>
          </cell>
        </row>
        <row r="592">
          <cell r="D592">
            <v>998</v>
          </cell>
          <cell r="U592">
            <v>0</v>
          </cell>
        </row>
        <row r="593">
          <cell r="D593">
            <v>998</v>
          </cell>
          <cell r="U593">
            <v>0</v>
          </cell>
        </row>
        <row r="594">
          <cell r="D594">
            <v>999</v>
          </cell>
          <cell r="U594">
            <v>5245116</v>
          </cell>
        </row>
        <row r="595">
          <cell r="D595">
            <v>118</v>
          </cell>
          <cell r="U595">
            <v>2752876</v>
          </cell>
        </row>
        <row r="596">
          <cell r="D596">
            <v>760</v>
          </cell>
          <cell r="U596">
            <v>2566845</v>
          </cell>
        </row>
        <row r="597">
          <cell r="D597">
            <v>998</v>
          </cell>
          <cell r="U597">
            <v>0</v>
          </cell>
        </row>
        <row r="598">
          <cell r="D598">
            <v>998</v>
          </cell>
          <cell r="U598">
            <v>0</v>
          </cell>
        </row>
        <row r="599">
          <cell r="D599">
            <v>999</v>
          </cell>
          <cell r="U599">
            <v>5319721</v>
          </cell>
        </row>
        <row r="600">
          <cell r="D600">
            <v>119</v>
          </cell>
          <cell r="U600">
            <v>0</v>
          </cell>
        </row>
        <row r="601">
          <cell r="D601">
            <v>675</v>
          </cell>
          <cell r="U601">
            <v>8528560</v>
          </cell>
        </row>
        <row r="602">
          <cell r="D602">
            <v>854</v>
          </cell>
          <cell r="U602">
            <v>145856</v>
          </cell>
        </row>
        <row r="603">
          <cell r="D603">
            <v>913</v>
          </cell>
          <cell r="U603">
            <v>26379</v>
          </cell>
        </row>
        <row r="604">
          <cell r="D604">
            <v>999</v>
          </cell>
          <cell r="U604">
            <v>8700795</v>
          </cell>
        </row>
        <row r="605">
          <cell r="D605">
            <v>120</v>
          </cell>
          <cell r="U605">
            <v>0</v>
          </cell>
        </row>
        <row r="606">
          <cell r="D606">
            <v>680</v>
          </cell>
          <cell r="U606">
            <v>4770666</v>
          </cell>
        </row>
        <row r="607">
          <cell r="D607">
            <v>998</v>
          </cell>
          <cell r="U607">
            <v>0</v>
          </cell>
        </row>
        <row r="608">
          <cell r="D608">
            <v>998</v>
          </cell>
          <cell r="U608">
            <v>0</v>
          </cell>
        </row>
        <row r="609">
          <cell r="D609">
            <v>999</v>
          </cell>
          <cell r="U609">
            <v>4770666</v>
          </cell>
        </row>
        <row r="610">
          <cell r="D610">
            <v>121</v>
          </cell>
          <cell r="U610">
            <v>741790</v>
          </cell>
        </row>
        <row r="611">
          <cell r="D611">
            <v>998</v>
          </cell>
          <cell r="U611">
            <v>0</v>
          </cell>
        </row>
        <row r="612">
          <cell r="D612">
            <v>998</v>
          </cell>
          <cell r="U612">
            <v>0</v>
          </cell>
        </row>
        <row r="613">
          <cell r="D613">
            <v>998</v>
          </cell>
          <cell r="U613">
            <v>0</v>
          </cell>
        </row>
        <row r="614">
          <cell r="D614">
            <v>999</v>
          </cell>
          <cell r="U614">
            <v>741790</v>
          </cell>
        </row>
        <row r="615">
          <cell r="D615">
            <v>122</v>
          </cell>
          <cell r="U615">
            <v>14796651</v>
          </cell>
        </row>
        <row r="616">
          <cell r="D616">
            <v>873</v>
          </cell>
          <cell r="U616">
            <v>372028</v>
          </cell>
        </row>
        <row r="617">
          <cell r="D617">
            <v>998</v>
          </cell>
          <cell r="U617">
            <v>0</v>
          </cell>
        </row>
        <row r="618">
          <cell r="D618">
            <v>998</v>
          </cell>
          <cell r="U618">
            <v>0</v>
          </cell>
        </row>
        <row r="619">
          <cell r="D619">
            <v>999</v>
          </cell>
          <cell r="U619">
            <v>15168679</v>
          </cell>
        </row>
        <row r="620">
          <cell r="D620">
            <v>123</v>
          </cell>
          <cell r="U620">
            <v>8976</v>
          </cell>
        </row>
        <row r="621">
          <cell r="D621">
            <v>780</v>
          </cell>
          <cell r="U621">
            <v>4040848</v>
          </cell>
        </row>
        <row r="622">
          <cell r="D622">
            <v>873</v>
          </cell>
          <cell r="U622">
            <v>282667</v>
          </cell>
        </row>
        <row r="623">
          <cell r="D623">
            <v>998</v>
          </cell>
          <cell r="U623">
            <v>0</v>
          </cell>
        </row>
        <row r="624">
          <cell r="D624">
            <v>999</v>
          </cell>
          <cell r="U624">
            <v>4332491</v>
          </cell>
        </row>
        <row r="625">
          <cell r="D625">
            <v>124</v>
          </cell>
          <cell r="U625">
            <v>2254</v>
          </cell>
        </row>
        <row r="626">
          <cell r="D626">
            <v>753</v>
          </cell>
          <cell r="U626">
            <v>974790</v>
          </cell>
        </row>
        <row r="627">
          <cell r="D627">
            <v>860</v>
          </cell>
          <cell r="U627">
            <v>88959</v>
          </cell>
        </row>
        <row r="628">
          <cell r="D628">
            <v>998</v>
          </cell>
          <cell r="U628">
            <v>0</v>
          </cell>
        </row>
        <row r="629">
          <cell r="D629">
            <v>999</v>
          </cell>
          <cell r="U629">
            <v>1066003</v>
          </cell>
        </row>
        <row r="630">
          <cell r="D630">
            <v>125</v>
          </cell>
          <cell r="U630">
            <v>8041734</v>
          </cell>
        </row>
        <row r="631">
          <cell r="D631">
            <v>832</v>
          </cell>
          <cell r="U631">
            <v>38794</v>
          </cell>
        </row>
        <row r="632">
          <cell r="D632">
            <v>998</v>
          </cell>
          <cell r="U632">
            <v>0</v>
          </cell>
        </row>
        <row r="633">
          <cell r="D633">
            <v>998</v>
          </cell>
          <cell r="U633">
            <v>0</v>
          </cell>
        </row>
        <row r="634">
          <cell r="D634">
            <v>999</v>
          </cell>
          <cell r="U634">
            <v>8080528</v>
          </cell>
        </row>
        <row r="635">
          <cell r="D635">
            <v>126</v>
          </cell>
          <cell r="U635">
            <v>11494628</v>
          </cell>
        </row>
        <row r="636">
          <cell r="D636">
            <v>815</v>
          </cell>
          <cell r="U636">
            <v>854301</v>
          </cell>
        </row>
        <row r="637">
          <cell r="D637">
            <v>998</v>
          </cell>
          <cell r="U637">
            <v>0</v>
          </cell>
        </row>
        <row r="638">
          <cell r="D638">
            <v>998</v>
          </cell>
          <cell r="U638">
            <v>0</v>
          </cell>
        </row>
        <row r="639">
          <cell r="D639">
            <v>999</v>
          </cell>
          <cell r="U639">
            <v>12348929</v>
          </cell>
        </row>
        <row r="640">
          <cell r="D640">
            <v>127</v>
          </cell>
          <cell r="U640">
            <v>2938353</v>
          </cell>
        </row>
        <row r="641">
          <cell r="D641">
            <v>998</v>
          </cell>
          <cell r="U641">
            <v>0</v>
          </cell>
        </row>
        <row r="642">
          <cell r="D642">
            <v>998</v>
          </cell>
          <cell r="U642">
            <v>0</v>
          </cell>
        </row>
        <row r="643">
          <cell r="D643">
            <v>998</v>
          </cell>
          <cell r="U643">
            <v>0</v>
          </cell>
        </row>
        <row r="644">
          <cell r="D644">
            <v>999</v>
          </cell>
          <cell r="U644">
            <v>2938353</v>
          </cell>
        </row>
        <row r="645">
          <cell r="D645">
            <v>128</v>
          </cell>
          <cell r="U645">
            <v>32052321</v>
          </cell>
        </row>
        <row r="646">
          <cell r="D646">
            <v>885</v>
          </cell>
          <cell r="U646">
            <v>4726176</v>
          </cell>
        </row>
        <row r="647">
          <cell r="D647">
            <v>913</v>
          </cell>
          <cell r="U647">
            <v>488012</v>
          </cell>
        </row>
        <row r="648">
          <cell r="D648">
            <v>998</v>
          </cell>
          <cell r="U648">
            <v>0</v>
          </cell>
        </row>
        <row r="649">
          <cell r="D649">
            <v>999</v>
          </cell>
          <cell r="U649">
            <v>37266509</v>
          </cell>
        </row>
        <row r="650">
          <cell r="D650">
            <v>129</v>
          </cell>
          <cell r="U650">
            <v>22929</v>
          </cell>
        </row>
        <row r="651">
          <cell r="D651">
            <v>685</v>
          </cell>
          <cell r="U651">
            <v>95265</v>
          </cell>
        </row>
        <row r="652">
          <cell r="D652">
            <v>717</v>
          </cell>
          <cell r="U652">
            <v>83072</v>
          </cell>
        </row>
        <row r="653">
          <cell r="D653">
            <v>998</v>
          </cell>
          <cell r="U653">
            <v>0</v>
          </cell>
        </row>
        <row r="654">
          <cell r="D654">
            <v>999</v>
          </cell>
          <cell r="U654">
            <v>201266</v>
          </cell>
        </row>
        <row r="655">
          <cell r="D655">
            <v>130</v>
          </cell>
          <cell r="U655">
            <v>0</v>
          </cell>
        </row>
        <row r="656">
          <cell r="D656">
            <v>717</v>
          </cell>
          <cell r="U656">
            <v>440588</v>
          </cell>
        </row>
        <row r="657">
          <cell r="D657">
            <v>818</v>
          </cell>
          <cell r="U657">
            <v>66939</v>
          </cell>
        </row>
        <row r="658">
          <cell r="D658">
            <v>998</v>
          </cell>
          <cell r="U658">
            <v>0</v>
          </cell>
        </row>
        <row r="659">
          <cell r="D659">
            <v>999</v>
          </cell>
          <cell r="U659">
            <v>507527</v>
          </cell>
        </row>
        <row r="660">
          <cell r="D660">
            <v>131</v>
          </cell>
          <cell r="U660">
            <v>23564072</v>
          </cell>
        </row>
        <row r="661">
          <cell r="D661">
            <v>998</v>
          </cell>
          <cell r="U661">
            <v>0</v>
          </cell>
        </row>
        <row r="662">
          <cell r="D662">
            <v>998</v>
          </cell>
          <cell r="U662">
            <v>0</v>
          </cell>
        </row>
        <row r="663">
          <cell r="D663">
            <v>998</v>
          </cell>
          <cell r="U663">
            <v>0</v>
          </cell>
        </row>
        <row r="664">
          <cell r="D664">
            <v>999</v>
          </cell>
          <cell r="U664">
            <v>23564072</v>
          </cell>
        </row>
        <row r="665">
          <cell r="D665">
            <v>132</v>
          </cell>
          <cell r="U665">
            <v>51939</v>
          </cell>
        </row>
        <row r="666">
          <cell r="D666">
            <v>635</v>
          </cell>
          <cell r="U666">
            <v>1268778</v>
          </cell>
        </row>
        <row r="667">
          <cell r="D667">
            <v>998</v>
          </cell>
          <cell r="U667">
            <v>0</v>
          </cell>
        </row>
        <row r="668">
          <cell r="D668">
            <v>998</v>
          </cell>
          <cell r="U668">
            <v>0</v>
          </cell>
        </row>
        <row r="669">
          <cell r="D669">
            <v>999</v>
          </cell>
          <cell r="U669">
            <v>1320717</v>
          </cell>
        </row>
        <row r="670">
          <cell r="D670">
            <v>133</v>
          </cell>
          <cell r="U670">
            <v>6669358</v>
          </cell>
        </row>
        <row r="671">
          <cell r="D671">
            <v>806</v>
          </cell>
          <cell r="U671">
            <v>886826</v>
          </cell>
        </row>
        <row r="672">
          <cell r="D672">
            <v>915</v>
          </cell>
          <cell r="U672">
            <v>103344</v>
          </cell>
        </row>
        <row r="673">
          <cell r="D673">
            <v>998</v>
          </cell>
          <cell r="U673">
            <v>0</v>
          </cell>
        </row>
        <row r="674">
          <cell r="D674">
            <v>999</v>
          </cell>
          <cell r="U674">
            <v>7659528</v>
          </cell>
        </row>
        <row r="675">
          <cell r="D675">
            <v>134</v>
          </cell>
          <cell r="U675">
            <v>10840</v>
          </cell>
        </row>
        <row r="676">
          <cell r="D676">
            <v>775</v>
          </cell>
          <cell r="U676">
            <v>16301810</v>
          </cell>
        </row>
        <row r="677">
          <cell r="D677">
            <v>832</v>
          </cell>
          <cell r="U677">
            <v>362628</v>
          </cell>
        </row>
        <row r="678">
          <cell r="D678">
            <v>998</v>
          </cell>
          <cell r="U678">
            <v>0</v>
          </cell>
        </row>
        <row r="679">
          <cell r="D679">
            <v>999</v>
          </cell>
          <cell r="U679">
            <v>16675278</v>
          </cell>
        </row>
        <row r="680">
          <cell r="D680">
            <v>135</v>
          </cell>
          <cell r="U680">
            <v>867451</v>
          </cell>
        </row>
        <row r="681">
          <cell r="D681">
            <v>770</v>
          </cell>
          <cell r="U681">
            <v>1135564</v>
          </cell>
        </row>
        <row r="682">
          <cell r="D682">
            <v>998</v>
          </cell>
          <cell r="U682">
            <v>0</v>
          </cell>
        </row>
        <row r="683">
          <cell r="D683">
            <v>998</v>
          </cell>
          <cell r="U683">
            <v>0</v>
          </cell>
        </row>
        <row r="684">
          <cell r="D684">
            <v>999</v>
          </cell>
          <cell r="U684">
            <v>2003015</v>
          </cell>
        </row>
        <row r="685">
          <cell r="D685">
            <v>136</v>
          </cell>
          <cell r="U685">
            <v>16431845</v>
          </cell>
        </row>
        <row r="686">
          <cell r="D686">
            <v>829</v>
          </cell>
          <cell r="U686">
            <v>260238</v>
          </cell>
        </row>
        <row r="687">
          <cell r="D687">
            <v>998</v>
          </cell>
          <cell r="U687">
            <v>0</v>
          </cell>
        </row>
        <row r="688">
          <cell r="D688">
            <v>998</v>
          </cell>
          <cell r="U688">
            <v>0</v>
          </cell>
        </row>
        <row r="689">
          <cell r="D689">
            <v>999</v>
          </cell>
          <cell r="U689">
            <v>16692083</v>
          </cell>
        </row>
        <row r="690">
          <cell r="D690">
            <v>137</v>
          </cell>
          <cell r="U690">
            <v>7289305</v>
          </cell>
        </row>
        <row r="691">
          <cell r="D691">
            <v>998</v>
          </cell>
          <cell r="U691">
            <v>0</v>
          </cell>
        </row>
        <row r="692">
          <cell r="D692">
            <v>998</v>
          </cell>
          <cell r="U692">
            <v>0</v>
          </cell>
        </row>
        <row r="693">
          <cell r="D693">
            <v>998</v>
          </cell>
          <cell r="U693">
            <v>0</v>
          </cell>
        </row>
        <row r="694">
          <cell r="D694">
            <v>999</v>
          </cell>
          <cell r="U694">
            <v>7289305</v>
          </cell>
        </row>
        <row r="695">
          <cell r="D695">
            <v>138</v>
          </cell>
          <cell r="U695">
            <v>2670563</v>
          </cell>
        </row>
        <row r="696">
          <cell r="D696">
            <v>805</v>
          </cell>
          <cell r="U696">
            <v>94674</v>
          </cell>
        </row>
        <row r="697">
          <cell r="D697">
            <v>998</v>
          </cell>
          <cell r="U697">
            <v>0</v>
          </cell>
        </row>
        <row r="698">
          <cell r="D698">
            <v>998</v>
          </cell>
          <cell r="U698">
            <v>0</v>
          </cell>
        </row>
        <row r="699">
          <cell r="D699">
            <v>999</v>
          </cell>
          <cell r="U699">
            <v>2765237</v>
          </cell>
        </row>
        <row r="700">
          <cell r="D700">
            <v>139</v>
          </cell>
          <cell r="U700">
            <v>20502679</v>
          </cell>
        </row>
        <row r="701">
          <cell r="D701">
            <v>829</v>
          </cell>
          <cell r="U701">
            <v>251214</v>
          </cell>
        </row>
        <row r="702">
          <cell r="D702">
            <v>998</v>
          </cell>
          <cell r="U702">
            <v>0</v>
          </cell>
        </row>
        <row r="703">
          <cell r="D703">
            <v>998</v>
          </cell>
          <cell r="U703">
            <v>0</v>
          </cell>
        </row>
        <row r="704">
          <cell r="D704">
            <v>999</v>
          </cell>
          <cell r="U704">
            <v>20753893</v>
          </cell>
        </row>
        <row r="705">
          <cell r="D705">
            <v>140</v>
          </cell>
          <cell r="U705">
            <v>362</v>
          </cell>
        </row>
        <row r="706">
          <cell r="D706">
            <v>753</v>
          </cell>
          <cell r="U706">
            <v>1795242</v>
          </cell>
        </row>
        <row r="707">
          <cell r="D707">
            <v>832</v>
          </cell>
          <cell r="U707">
            <v>140226</v>
          </cell>
        </row>
        <row r="708">
          <cell r="D708">
            <v>998</v>
          </cell>
          <cell r="U708">
            <v>0</v>
          </cell>
        </row>
        <row r="709">
          <cell r="D709">
            <v>999</v>
          </cell>
          <cell r="U709">
            <v>1935830</v>
          </cell>
        </row>
        <row r="710">
          <cell r="D710">
            <v>141</v>
          </cell>
          <cell r="U710">
            <v>14946735</v>
          </cell>
        </row>
        <row r="711">
          <cell r="D711">
            <v>801</v>
          </cell>
          <cell r="U711">
            <v>1445235</v>
          </cell>
        </row>
        <row r="712">
          <cell r="D712">
            <v>998</v>
          </cell>
          <cell r="U712">
            <v>0</v>
          </cell>
        </row>
        <row r="713">
          <cell r="D713">
            <v>998</v>
          </cell>
          <cell r="U713">
            <v>0</v>
          </cell>
        </row>
        <row r="714">
          <cell r="D714">
            <v>999</v>
          </cell>
          <cell r="U714">
            <v>16391970</v>
          </cell>
        </row>
        <row r="715">
          <cell r="D715">
            <v>142</v>
          </cell>
          <cell r="U715">
            <v>9384311</v>
          </cell>
        </row>
        <row r="716">
          <cell r="D716">
            <v>998</v>
          </cell>
          <cell r="U716">
            <v>0</v>
          </cell>
        </row>
        <row r="717">
          <cell r="D717">
            <v>998</v>
          </cell>
          <cell r="U717">
            <v>0</v>
          </cell>
        </row>
        <row r="718">
          <cell r="D718">
            <v>998</v>
          </cell>
          <cell r="U718">
            <v>0</v>
          </cell>
        </row>
        <row r="719">
          <cell r="D719">
            <v>999</v>
          </cell>
          <cell r="U719">
            <v>9384311</v>
          </cell>
        </row>
        <row r="720">
          <cell r="D720">
            <v>143</v>
          </cell>
          <cell r="U720">
            <v>74385</v>
          </cell>
        </row>
        <row r="721">
          <cell r="D721">
            <v>672</v>
          </cell>
          <cell r="U721">
            <v>1064155</v>
          </cell>
        </row>
        <row r="722">
          <cell r="D722">
            <v>998</v>
          </cell>
          <cell r="U722">
            <v>0</v>
          </cell>
        </row>
        <row r="723">
          <cell r="D723">
            <v>998</v>
          </cell>
          <cell r="U723">
            <v>0</v>
          </cell>
        </row>
        <row r="724">
          <cell r="D724">
            <v>999</v>
          </cell>
          <cell r="U724">
            <v>1138540</v>
          </cell>
        </row>
        <row r="725">
          <cell r="D725">
            <v>144</v>
          </cell>
          <cell r="U725">
            <v>13156596</v>
          </cell>
        </row>
        <row r="726">
          <cell r="D726">
            <v>885</v>
          </cell>
          <cell r="U726">
            <v>337006</v>
          </cell>
        </row>
        <row r="727">
          <cell r="D727">
            <v>913</v>
          </cell>
          <cell r="U727">
            <v>52758</v>
          </cell>
        </row>
        <row r="728">
          <cell r="D728">
            <v>998</v>
          </cell>
          <cell r="U728">
            <v>0</v>
          </cell>
        </row>
        <row r="729">
          <cell r="D729">
            <v>999</v>
          </cell>
          <cell r="U729">
            <v>13546360</v>
          </cell>
        </row>
        <row r="730">
          <cell r="D730">
            <v>145</v>
          </cell>
          <cell r="U730">
            <v>5048628</v>
          </cell>
        </row>
        <row r="731">
          <cell r="D731">
            <v>760</v>
          </cell>
          <cell r="U731">
            <v>4422617</v>
          </cell>
        </row>
        <row r="732">
          <cell r="D732">
            <v>998</v>
          </cell>
          <cell r="U732">
            <v>0</v>
          </cell>
        </row>
        <row r="733">
          <cell r="D733">
            <v>998</v>
          </cell>
          <cell r="U733">
            <v>0</v>
          </cell>
        </row>
        <row r="734">
          <cell r="D734">
            <v>999</v>
          </cell>
          <cell r="U734">
            <v>9471245</v>
          </cell>
        </row>
        <row r="735">
          <cell r="D735">
            <v>146</v>
          </cell>
          <cell r="U735">
            <v>2889584</v>
          </cell>
        </row>
        <row r="736">
          <cell r="D736">
            <v>665</v>
          </cell>
          <cell r="U736">
            <v>4481958</v>
          </cell>
        </row>
        <row r="737">
          <cell r="D737">
            <v>855</v>
          </cell>
          <cell r="U737">
            <v>616512</v>
          </cell>
        </row>
        <row r="738">
          <cell r="D738">
            <v>998</v>
          </cell>
          <cell r="U738">
            <v>0</v>
          </cell>
        </row>
        <row r="739">
          <cell r="D739">
            <v>999</v>
          </cell>
          <cell r="U739">
            <v>7988054</v>
          </cell>
        </row>
        <row r="740">
          <cell r="D740">
            <v>147</v>
          </cell>
          <cell r="U740">
            <v>0</v>
          </cell>
        </row>
        <row r="741">
          <cell r="D741">
            <v>725</v>
          </cell>
          <cell r="U741">
            <v>4967398</v>
          </cell>
        </row>
        <row r="742">
          <cell r="D742">
            <v>830</v>
          </cell>
          <cell r="U742">
            <v>330450</v>
          </cell>
        </row>
        <row r="743">
          <cell r="D743">
            <v>998</v>
          </cell>
          <cell r="U743">
            <v>0</v>
          </cell>
        </row>
        <row r="744">
          <cell r="D744">
            <v>999</v>
          </cell>
          <cell r="U744">
            <v>5297848</v>
          </cell>
        </row>
        <row r="745">
          <cell r="D745">
            <v>148</v>
          </cell>
          <cell r="U745">
            <v>1636328</v>
          </cell>
        </row>
        <row r="746">
          <cell r="D746">
            <v>715</v>
          </cell>
          <cell r="U746">
            <v>1450206</v>
          </cell>
        </row>
        <row r="747">
          <cell r="D747">
            <v>998</v>
          </cell>
          <cell r="U747">
            <v>0</v>
          </cell>
        </row>
        <row r="748">
          <cell r="D748">
            <v>998</v>
          </cell>
          <cell r="U748">
            <v>0</v>
          </cell>
        </row>
        <row r="749">
          <cell r="D749">
            <v>999</v>
          </cell>
          <cell r="U749">
            <v>3086534</v>
          </cell>
        </row>
        <row r="750">
          <cell r="D750">
            <v>149</v>
          </cell>
          <cell r="U750">
            <v>4587152</v>
          </cell>
        </row>
        <row r="751">
          <cell r="D751">
            <v>823</v>
          </cell>
          <cell r="U751">
            <v>1142625</v>
          </cell>
        </row>
        <row r="752">
          <cell r="D752">
            <v>913</v>
          </cell>
          <cell r="U752">
            <v>1187057</v>
          </cell>
        </row>
        <row r="753">
          <cell r="D753">
            <v>998</v>
          </cell>
          <cell r="U753">
            <v>0</v>
          </cell>
        </row>
        <row r="754">
          <cell r="D754">
            <v>999</v>
          </cell>
          <cell r="U754">
            <v>6916834</v>
          </cell>
        </row>
        <row r="755">
          <cell r="D755">
            <v>150</v>
          </cell>
          <cell r="U755">
            <v>5174125</v>
          </cell>
        </row>
        <row r="756">
          <cell r="D756">
            <v>998</v>
          </cell>
          <cell r="U756">
            <v>0</v>
          </cell>
        </row>
        <row r="757">
          <cell r="D757">
            <v>998</v>
          </cell>
          <cell r="U757">
            <v>0</v>
          </cell>
        </row>
        <row r="758">
          <cell r="D758">
            <v>998</v>
          </cell>
          <cell r="U758">
            <v>0</v>
          </cell>
        </row>
        <row r="759">
          <cell r="D759">
            <v>999</v>
          </cell>
          <cell r="U759">
            <v>5174125</v>
          </cell>
        </row>
        <row r="760">
          <cell r="D760">
            <v>151</v>
          </cell>
          <cell r="U760">
            <v>6005588</v>
          </cell>
        </row>
        <row r="761">
          <cell r="D761">
            <v>998</v>
          </cell>
          <cell r="U761">
            <v>0</v>
          </cell>
        </row>
        <row r="762">
          <cell r="D762">
            <v>998</v>
          </cell>
          <cell r="U762">
            <v>0</v>
          </cell>
        </row>
        <row r="763">
          <cell r="D763">
            <v>998</v>
          </cell>
          <cell r="U763">
            <v>0</v>
          </cell>
        </row>
        <row r="764">
          <cell r="D764">
            <v>999</v>
          </cell>
          <cell r="U764">
            <v>6005588</v>
          </cell>
        </row>
        <row r="765">
          <cell r="D765">
            <v>152</v>
          </cell>
          <cell r="U765">
            <v>5755763</v>
          </cell>
        </row>
        <row r="766">
          <cell r="D766">
            <v>998</v>
          </cell>
          <cell r="U766">
            <v>0</v>
          </cell>
        </row>
        <row r="767">
          <cell r="D767">
            <v>998</v>
          </cell>
          <cell r="U767">
            <v>0</v>
          </cell>
        </row>
        <row r="768">
          <cell r="D768">
            <v>998</v>
          </cell>
          <cell r="U768">
            <v>0</v>
          </cell>
        </row>
        <row r="769">
          <cell r="D769">
            <v>999</v>
          </cell>
          <cell r="U769">
            <v>5755763</v>
          </cell>
        </row>
        <row r="770">
          <cell r="D770">
            <v>153</v>
          </cell>
          <cell r="U770">
            <v>18470739</v>
          </cell>
        </row>
        <row r="771">
          <cell r="D771">
            <v>998</v>
          </cell>
          <cell r="U771">
            <v>0</v>
          </cell>
        </row>
        <row r="772">
          <cell r="D772">
            <v>998</v>
          </cell>
          <cell r="U772">
            <v>0</v>
          </cell>
        </row>
        <row r="773">
          <cell r="D773">
            <v>998</v>
          </cell>
          <cell r="U773">
            <v>0</v>
          </cell>
        </row>
        <row r="774">
          <cell r="D774">
            <v>999</v>
          </cell>
          <cell r="U774">
            <v>18470739</v>
          </cell>
        </row>
        <row r="775">
          <cell r="D775">
            <v>154</v>
          </cell>
          <cell r="U775">
            <v>827268</v>
          </cell>
        </row>
        <row r="776">
          <cell r="D776">
            <v>605</v>
          </cell>
          <cell r="U776">
            <v>1008888</v>
          </cell>
        </row>
        <row r="777">
          <cell r="D777">
            <v>998</v>
          </cell>
          <cell r="U777">
            <v>0</v>
          </cell>
        </row>
        <row r="778">
          <cell r="D778">
            <v>998</v>
          </cell>
          <cell r="U778">
            <v>0</v>
          </cell>
        </row>
        <row r="779">
          <cell r="D779">
            <v>999</v>
          </cell>
          <cell r="U779">
            <v>1836156</v>
          </cell>
        </row>
        <row r="780">
          <cell r="D780">
            <v>155</v>
          </cell>
          <cell r="U780">
            <v>48176671</v>
          </cell>
        </row>
        <row r="781">
          <cell r="D781">
            <v>830</v>
          </cell>
          <cell r="U781">
            <v>648810</v>
          </cell>
        </row>
        <row r="782">
          <cell r="D782">
            <v>998</v>
          </cell>
          <cell r="U782">
            <v>0</v>
          </cell>
        </row>
        <row r="783">
          <cell r="D783">
            <v>998</v>
          </cell>
          <cell r="U783">
            <v>0</v>
          </cell>
        </row>
        <row r="784">
          <cell r="D784">
            <v>999</v>
          </cell>
          <cell r="U784">
            <v>48825481</v>
          </cell>
        </row>
        <row r="785">
          <cell r="D785">
            <v>156</v>
          </cell>
          <cell r="U785">
            <v>0</v>
          </cell>
        </row>
        <row r="786">
          <cell r="D786">
            <v>750</v>
          </cell>
          <cell r="U786">
            <v>530998</v>
          </cell>
        </row>
        <row r="787">
          <cell r="D787">
            <v>818</v>
          </cell>
          <cell r="U787">
            <v>72857</v>
          </cell>
        </row>
        <row r="788">
          <cell r="D788">
            <v>998</v>
          </cell>
          <cell r="U788">
            <v>0</v>
          </cell>
        </row>
        <row r="789">
          <cell r="D789">
            <v>999</v>
          </cell>
          <cell r="U789">
            <v>603855</v>
          </cell>
        </row>
        <row r="790">
          <cell r="D790">
            <v>157</v>
          </cell>
          <cell r="U790">
            <v>5403675</v>
          </cell>
        </row>
        <row r="791">
          <cell r="D791">
            <v>695</v>
          </cell>
          <cell r="U791">
            <v>2052755</v>
          </cell>
        </row>
        <row r="792">
          <cell r="D792">
            <v>830</v>
          </cell>
          <cell r="U792">
            <v>108302</v>
          </cell>
        </row>
        <row r="793">
          <cell r="D793">
            <v>998</v>
          </cell>
          <cell r="U793">
            <v>0</v>
          </cell>
        </row>
        <row r="794">
          <cell r="D794">
            <v>999</v>
          </cell>
          <cell r="U794">
            <v>7564732</v>
          </cell>
        </row>
        <row r="795">
          <cell r="D795">
            <v>158</v>
          </cell>
          <cell r="U795">
            <v>10452829</v>
          </cell>
        </row>
        <row r="796">
          <cell r="D796">
            <v>852</v>
          </cell>
          <cell r="U796">
            <v>318819</v>
          </cell>
        </row>
        <row r="797">
          <cell r="D797">
            <v>998</v>
          </cell>
          <cell r="U797">
            <v>0</v>
          </cell>
        </row>
        <row r="798">
          <cell r="D798">
            <v>998</v>
          </cell>
          <cell r="U798">
            <v>0</v>
          </cell>
        </row>
        <row r="799">
          <cell r="D799">
            <v>999</v>
          </cell>
          <cell r="U799">
            <v>10771648</v>
          </cell>
        </row>
        <row r="800">
          <cell r="D800">
            <v>159</v>
          </cell>
          <cell r="U800">
            <v>21048279</v>
          </cell>
        </row>
        <row r="801">
          <cell r="D801">
            <v>998</v>
          </cell>
          <cell r="U801">
            <v>0</v>
          </cell>
        </row>
        <row r="802">
          <cell r="D802">
            <v>998</v>
          </cell>
          <cell r="U802">
            <v>0</v>
          </cell>
        </row>
        <row r="803">
          <cell r="D803">
            <v>998</v>
          </cell>
          <cell r="U803">
            <v>0</v>
          </cell>
        </row>
        <row r="804">
          <cell r="D804">
            <v>999</v>
          </cell>
          <cell r="U804">
            <v>21048279</v>
          </cell>
        </row>
        <row r="805">
          <cell r="D805">
            <v>160</v>
          </cell>
          <cell r="U805">
            <v>31162657</v>
          </cell>
        </row>
        <row r="806">
          <cell r="D806">
            <v>828</v>
          </cell>
          <cell r="U806">
            <v>4815030</v>
          </cell>
        </row>
        <row r="807">
          <cell r="D807">
            <v>913</v>
          </cell>
          <cell r="U807">
            <v>52758</v>
          </cell>
        </row>
        <row r="808">
          <cell r="D808">
            <v>998</v>
          </cell>
          <cell r="U808">
            <v>0</v>
          </cell>
        </row>
        <row r="809">
          <cell r="D809">
            <v>999</v>
          </cell>
          <cell r="U809">
            <v>36030445</v>
          </cell>
        </row>
        <row r="810">
          <cell r="D810">
            <v>161</v>
          </cell>
          <cell r="U810">
            <v>13513577</v>
          </cell>
        </row>
        <row r="811">
          <cell r="D811">
            <v>998</v>
          </cell>
          <cell r="U811">
            <v>0</v>
          </cell>
        </row>
        <row r="812">
          <cell r="D812">
            <v>998</v>
          </cell>
          <cell r="U812">
            <v>0</v>
          </cell>
        </row>
        <row r="813">
          <cell r="D813">
            <v>998</v>
          </cell>
          <cell r="U813">
            <v>0</v>
          </cell>
        </row>
        <row r="814">
          <cell r="D814">
            <v>999</v>
          </cell>
          <cell r="U814">
            <v>13513577</v>
          </cell>
        </row>
        <row r="815">
          <cell r="D815">
            <v>162</v>
          </cell>
          <cell r="U815">
            <v>8871625</v>
          </cell>
        </row>
        <row r="816">
          <cell r="D816">
            <v>832</v>
          </cell>
          <cell r="U816">
            <v>509713</v>
          </cell>
        </row>
        <row r="817">
          <cell r="D817">
            <v>998</v>
          </cell>
          <cell r="U817">
            <v>0</v>
          </cell>
        </row>
        <row r="818">
          <cell r="D818">
            <v>998</v>
          </cell>
          <cell r="U818">
            <v>0</v>
          </cell>
        </row>
        <row r="819">
          <cell r="D819">
            <v>999</v>
          </cell>
          <cell r="U819">
            <v>9381338</v>
          </cell>
        </row>
        <row r="820">
          <cell r="D820">
            <v>163</v>
          </cell>
          <cell r="U820">
            <v>31653289</v>
          </cell>
        </row>
        <row r="821">
          <cell r="D821">
            <v>913</v>
          </cell>
          <cell r="U821">
            <v>699045</v>
          </cell>
        </row>
        <row r="822">
          <cell r="D822">
            <v>998</v>
          </cell>
          <cell r="U822">
            <v>0</v>
          </cell>
        </row>
        <row r="823">
          <cell r="D823">
            <v>998</v>
          </cell>
          <cell r="U823">
            <v>0</v>
          </cell>
        </row>
        <row r="824">
          <cell r="D824">
            <v>999</v>
          </cell>
          <cell r="U824">
            <v>32352334</v>
          </cell>
        </row>
        <row r="825">
          <cell r="D825">
            <v>164</v>
          </cell>
          <cell r="U825">
            <v>13495114</v>
          </cell>
        </row>
        <row r="826">
          <cell r="D826">
            <v>854</v>
          </cell>
          <cell r="U826">
            <v>82664</v>
          </cell>
        </row>
        <row r="827">
          <cell r="D827">
            <v>998</v>
          </cell>
          <cell r="U827">
            <v>0</v>
          </cell>
        </row>
        <row r="828">
          <cell r="D828">
            <v>998</v>
          </cell>
          <cell r="U828">
            <v>0</v>
          </cell>
        </row>
        <row r="829">
          <cell r="D829">
            <v>999</v>
          </cell>
          <cell r="U829">
            <v>13577778</v>
          </cell>
        </row>
        <row r="830">
          <cell r="D830">
            <v>165</v>
          </cell>
          <cell r="U830">
            <v>23530624</v>
          </cell>
        </row>
        <row r="831">
          <cell r="D831">
            <v>853</v>
          </cell>
          <cell r="U831">
            <v>1119062</v>
          </cell>
        </row>
        <row r="832">
          <cell r="D832">
            <v>913</v>
          </cell>
          <cell r="U832">
            <v>79137</v>
          </cell>
        </row>
        <row r="833">
          <cell r="D833">
            <v>998</v>
          </cell>
          <cell r="U833">
            <v>0</v>
          </cell>
        </row>
        <row r="834">
          <cell r="D834">
            <v>999</v>
          </cell>
          <cell r="U834">
            <v>24728823</v>
          </cell>
        </row>
        <row r="835">
          <cell r="D835">
            <v>166</v>
          </cell>
          <cell r="U835">
            <v>0</v>
          </cell>
        </row>
        <row r="836">
          <cell r="D836">
            <v>698</v>
          </cell>
          <cell r="U836">
            <v>5745430</v>
          </cell>
        </row>
        <row r="837">
          <cell r="D837">
            <v>854</v>
          </cell>
          <cell r="U837">
            <v>43873</v>
          </cell>
        </row>
        <row r="838">
          <cell r="D838">
            <v>998</v>
          </cell>
          <cell r="U838">
            <v>0</v>
          </cell>
        </row>
        <row r="839">
          <cell r="D839">
            <v>999</v>
          </cell>
          <cell r="U839">
            <v>5789303</v>
          </cell>
        </row>
        <row r="840">
          <cell r="D840">
            <v>167</v>
          </cell>
          <cell r="U840">
            <v>23186796</v>
          </cell>
        </row>
        <row r="841">
          <cell r="D841">
            <v>872</v>
          </cell>
          <cell r="U841">
            <v>322208</v>
          </cell>
        </row>
        <row r="842">
          <cell r="D842">
            <v>910</v>
          </cell>
          <cell r="U842">
            <v>22953</v>
          </cell>
        </row>
        <row r="843">
          <cell r="D843">
            <v>998</v>
          </cell>
          <cell r="U843">
            <v>0</v>
          </cell>
        </row>
        <row r="844">
          <cell r="D844">
            <v>999</v>
          </cell>
          <cell r="U844">
            <v>23531957</v>
          </cell>
        </row>
        <row r="845">
          <cell r="D845">
            <v>168</v>
          </cell>
          <cell r="U845">
            <v>19829287</v>
          </cell>
        </row>
        <row r="846">
          <cell r="D846">
            <v>854</v>
          </cell>
          <cell r="U846">
            <v>92754</v>
          </cell>
        </row>
        <row r="847">
          <cell r="D847">
            <v>913</v>
          </cell>
          <cell r="U847">
            <v>26379</v>
          </cell>
        </row>
        <row r="848">
          <cell r="D848">
            <v>998</v>
          </cell>
          <cell r="U848">
            <v>0</v>
          </cell>
        </row>
        <row r="849">
          <cell r="D849">
            <v>999</v>
          </cell>
          <cell r="U849">
            <v>19948420</v>
          </cell>
        </row>
        <row r="850">
          <cell r="D850">
            <v>169</v>
          </cell>
          <cell r="U850">
            <v>2911376</v>
          </cell>
        </row>
        <row r="851">
          <cell r="D851">
            <v>740</v>
          </cell>
          <cell r="U851">
            <v>2725163</v>
          </cell>
        </row>
        <row r="852">
          <cell r="D852">
            <v>879</v>
          </cell>
          <cell r="U852">
            <v>227699</v>
          </cell>
        </row>
        <row r="853">
          <cell r="D853">
            <v>998</v>
          </cell>
          <cell r="U853">
            <v>0</v>
          </cell>
        </row>
        <row r="854">
          <cell r="D854">
            <v>999</v>
          </cell>
          <cell r="U854">
            <v>5864238</v>
          </cell>
        </row>
        <row r="855">
          <cell r="D855">
            <v>170</v>
          </cell>
          <cell r="U855">
            <v>33387418</v>
          </cell>
        </row>
        <row r="856">
          <cell r="D856">
            <v>801</v>
          </cell>
          <cell r="U856">
            <v>3690624</v>
          </cell>
        </row>
        <row r="857">
          <cell r="D857">
            <v>998</v>
          </cell>
          <cell r="U857">
            <v>0</v>
          </cell>
        </row>
        <row r="858">
          <cell r="D858">
            <v>998</v>
          </cell>
          <cell r="U858">
            <v>0</v>
          </cell>
        </row>
        <row r="859">
          <cell r="D859">
            <v>999</v>
          </cell>
          <cell r="U859">
            <v>37078042</v>
          </cell>
        </row>
        <row r="860">
          <cell r="D860">
            <v>171</v>
          </cell>
          <cell r="U860">
            <v>21245140</v>
          </cell>
        </row>
        <row r="861">
          <cell r="D861">
            <v>998</v>
          </cell>
          <cell r="U861">
            <v>0</v>
          </cell>
        </row>
        <row r="862">
          <cell r="D862">
            <v>998</v>
          </cell>
          <cell r="U862">
            <v>0</v>
          </cell>
        </row>
        <row r="863">
          <cell r="D863">
            <v>998</v>
          </cell>
          <cell r="U863">
            <v>0</v>
          </cell>
        </row>
        <row r="864">
          <cell r="D864">
            <v>999</v>
          </cell>
          <cell r="U864">
            <v>21245140</v>
          </cell>
        </row>
        <row r="865">
          <cell r="D865">
            <v>172</v>
          </cell>
          <cell r="U865">
            <v>12882004</v>
          </cell>
        </row>
        <row r="866">
          <cell r="D866">
            <v>815</v>
          </cell>
          <cell r="U866">
            <v>470157</v>
          </cell>
        </row>
        <row r="867">
          <cell r="D867">
            <v>998</v>
          </cell>
          <cell r="U867">
            <v>0</v>
          </cell>
        </row>
        <row r="868">
          <cell r="D868">
            <v>998</v>
          </cell>
          <cell r="U868">
            <v>0</v>
          </cell>
        </row>
        <row r="869">
          <cell r="D869">
            <v>999</v>
          </cell>
          <cell r="U869">
            <v>13352161</v>
          </cell>
        </row>
        <row r="870">
          <cell r="D870">
            <v>173</v>
          </cell>
          <cell r="U870">
            <v>3308386</v>
          </cell>
        </row>
        <row r="871">
          <cell r="D871">
            <v>740</v>
          </cell>
          <cell r="U871">
            <v>3202938</v>
          </cell>
        </row>
        <row r="872">
          <cell r="D872">
            <v>855</v>
          </cell>
          <cell r="U872">
            <v>338423</v>
          </cell>
        </row>
        <row r="873">
          <cell r="D873">
            <v>998</v>
          </cell>
          <cell r="U873">
            <v>0</v>
          </cell>
        </row>
        <row r="874">
          <cell r="D874">
            <v>999</v>
          </cell>
          <cell r="U874">
            <v>6849747</v>
          </cell>
        </row>
        <row r="875">
          <cell r="D875">
            <v>174</v>
          </cell>
          <cell r="U875">
            <v>8569489</v>
          </cell>
        </row>
        <row r="876">
          <cell r="D876">
            <v>801</v>
          </cell>
          <cell r="U876">
            <v>851781</v>
          </cell>
        </row>
        <row r="877">
          <cell r="D877">
            <v>998</v>
          </cell>
          <cell r="U877">
            <v>0</v>
          </cell>
        </row>
        <row r="878">
          <cell r="D878">
            <v>998</v>
          </cell>
          <cell r="U878">
            <v>0</v>
          </cell>
        </row>
        <row r="879">
          <cell r="D879">
            <v>999</v>
          </cell>
          <cell r="U879">
            <v>9421270</v>
          </cell>
        </row>
        <row r="880">
          <cell r="D880">
            <v>175</v>
          </cell>
          <cell r="U880">
            <v>17108794</v>
          </cell>
        </row>
        <row r="881">
          <cell r="D881">
            <v>878</v>
          </cell>
          <cell r="U881">
            <v>115920</v>
          </cell>
        </row>
        <row r="882">
          <cell r="D882">
            <v>915</v>
          </cell>
          <cell r="U882">
            <v>37295</v>
          </cell>
        </row>
        <row r="883">
          <cell r="D883">
            <v>998</v>
          </cell>
          <cell r="U883">
            <v>0</v>
          </cell>
        </row>
        <row r="884">
          <cell r="D884">
            <v>999</v>
          </cell>
          <cell r="U884">
            <v>17262009</v>
          </cell>
        </row>
        <row r="885">
          <cell r="D885">
            <v>176</v>
          </cell>
          <cell r="U885">
            <v>34340915</v>
          </cell>
        </row>
        <row r="886">
          <cell r="D886">
            <v>913</v>
          </cell>
          <cell r="U886">
            <v>0</v>
          </cell>
        </row>
        <row r="887">
          <cell r="D887">
            <v>998</v>
          </cell>
          <cell r="U887">
            <v>0</v>
          </cell>
        </row>
        <row r="888">
          <cell r="D888">
            <v>998</v>
          </cell>
          <cell r="U888">
            <v>0</v>
          </cell>
        </row>
        <row r="889">
          <cell r="D889">
            <v>999</v>
          </cell>
          <cell r="U889">
            <v>34340915</v>
          </cell>
        </row>
        <row r="890">
          <cell r="D890">
            <v>177</v>
          </cell>
          <cell r="U890">
            <v>13372805</v>
          </cell>
        </row>
        <row r="891">
          <cell r="D891">
            <v>878</v>
          </cell>
          <cell r="U891">
            <v>399268</v>
          </cell>
        </row>
        <row r="892">
          <cell r="D892">
            <v>915</v>
          </cell>
          <cell r="U892">
            <v>46153</v>
          </cell>
        </row>
        <row r="893">
          <cell r="D893">
            <v>998</v>
          </cell>
          <cell r="U893">
            <v>0</v>
          </cell>
        </row>
        <row r="894">
          <cell r="D894">
            <v>999</v>
          </cell>
          <cell r="U894">
            <v>13818226</v>
          </cell>
        </row>
        <row r="895">
          <cell r="D895">
            <v>178</v>
          </cell>
          <cell r="U895">
            <v>21369417</v>
          </cell>
        </row>
        <row r="896">
          <cell r="D896">
            <v>853</v>
          </cell>
          <cell r="U896">
            <v>547954</v>
          </cell>
        </row>
        <row r="897">
          <cell r="D897">
            <v>913</v>
          </cell>
          <cell r="U897">
            <v>52758</v>
          </cell>
        </row>
        <row r="898">
          <cell r="D898">
            <v>998</v>
          </cell>
          <cell r="U898">
            <v>0</v>
          </cell>
        </row>
        <row r="899">
          <cell r="D899">
            <v>999</v>
          </cell>
          <cell r="U899">
            <v>21970129</v>
          </cell>
        </row>
        <row r="900">
          <cell r="D900">
            <v>179</v>
          </cell>
          <cell r="U900">
            <v>4683</v>
          </cell>
        </row>
        <row r="901">
          <cell r="D901">
            <v>710</v>
          </cell>
          <cell r="U901">
            <v>3872173</v>
          </cell>
        </row>
        <row r="902">
          <cell r="D902">
            <v>805</v>
          </cell>
          <cell r="U902">
            <v>112805</v>
          </cell>
        </row>
        <row r="903">
          <cell r="D903">
            <v>998</v>
          </cell>
          <cell r="U903">
            <v>0</v>
          </cell>
        </row>
        <row r="904">
          <cell r="D904">
            <v>999</v>
          </cell>
          <cell r="U904">
            <v>3989661</v>
          </cell>
        </row>
        <row r="905">
          <cell r="D905">
            <v>180</v>
          </cell>
          <cell r="U905">
            <v>0</v>
          </cell>
        </row>
        <row r="906">
          <cell r="D906">
            <v>745</v>
          </cell>
          <cell r="U906">
            <v>3807938</v>
          </cell>
        </row>
        <row r="907">
          <cell r="D907">
            <v>885</v>
          </cell>
          <cell r="U907">
            <v>179440</v>
          </cell>
        </row>
        <row r="908">
          <cell r="D908">
            <v>913</v>
          </cell>
          <cell r="U908">
            <v>39569</v>
          </cell>
        </row>
        <row r="909">
          <cell r="D909">
            <v>999</v>
          </cell>
          <cell r="U909">
            <v>4026947</v>
          </cell>
        </row>
        <row r="910">
          <cell r="D910">
            <v>181</v>
          </cell>
          <cell r="U910">
            <v>27289639</v>
          </cell>
        </row>
        <row r="911">
          <cell r="D911">
            <v>823</v>
          </cell>
          <cell r="U911">
            <v>1347493</v>
          </cell>
        </row>
        <row r="912">
          <cell r="D912">
            <v>913</v>
          </cell>
          <cell r="U912">
            <v>435254</v>
          </cell>
        </row>
        <row r="913">
          <cell r="D913">
            <v>998</v>
          </cell>
          <cell r="U913">
            <v>0</v>
          </cell>
        </row>
        <row r="914">
          <cell r="D914">
            <v>999</v>
          </cell>
          <cell r="U914">
            <v>29072386</v>
          </cell>
        </row>
        <row r="915">
          <cell r="D915">
            <v>182</v>
          </cell>
          <cell r="U915">
            <v>13593641</v>
          </cell>
        </row>
        <row r="916">
          <cell r="D916">
            <v>810</v>
          </cell>
          <cell r="U916">
            <v>827466</v>
          </cell>
        </row>
        <row r="917">
          <cell r="D917">
            <v>998</v>
          </cell>
          <cell r="U917">
            <v>0</v>
          </cell>
        </row>
        <row r="918">
          <cell r="D918">
            <v>998</v>
          </cell>
          <cell r="U918">
            <v>0</v>
          </cell>
        </row>
        <row r="919">
          <cell r="D919">
            <v>999</v>
          </cell>
          <cell r="U919">
            <v>14421107</v>
          </cell>
        </row>
        <row r="920">
          <cell r="D920">
            <v>183</v>
          </cell>
          <cell r="U920">
            <v>746</v>
          </cell>
        </row>
        <row r="921">
          <cell r="D921">
            <v>672</v>
          </cell>
          <cell r="U921">
            <v>388284</v>
          </cell>
        </row>
        <row r="922">
          <cell r="D922">
            <v>998</v>
          </cell>
          <cell r="U922">
            <v>0</v>
          </cell>
        </row>
        <row r="923">
          <cell r="D923">
            <v>998</v>
          </cell>
          <cell r="U923">
            <v>0</v>
          </cell>
        </row>
        <row r="924">
          <cell r="D924">
            <v>999</v>
          </cell>
          <cell r="U924">
            <v>389030</v>
          </cell>
        </row>
        <row r="925">
          <cell r="D925">
            <v>184</v>
          </cell>
          <cell r="U925">
            <v>4145862</v>
          </cell>
        </row>
        <row r="926">
          <cell r="D926">
            <v>705</v>
          </cell>
          <cell r="U926">
            <v>3834222</v>
          </cell>
        </row>
        <row r="927">
          <cell r="D927">
            <v>854</v>
          </cell>
          <cell r="U927">
            <v>177088</v>
          </cell>
        </row>
        <row r="928">
          <cell r="D928">
            <v>913</v>
          </cell>
          <cell r="U928">
            <v>13190</v>
          </cell>
        </row>
        <row r="929">
          <cell r="D929">
            <v>999</v>
          </cell>
          <cell r="U929">
            <v>8170362</v>
          </cell>
        </row>
        <row r="930">
          <cell r="D930">
            <v>185</v>
          </cell>
          <cell r="U930">
            <v>22721351</v>
          </cell>
        </row>
        <row r="931">
          <cell r="D931">
            <v>805</v>
          </cell>
          <cell r="U931">
            <v>913374</v>
          </cell>
        </row>
        <row r="932">
          <cell r="D932">
            <v>998</v>
          </cell>
          <cell r="U932">
            <v>0</v>
          </cell>
        </row>
        <row r="933">
          <cell r="D933">
            <v>998</v>
          </cell>
          <cell r="U933">
            <v>0</v>
          </cell>
        </row>
        <row r="934">
          <cell r="D934">
            <v>999</v>
          </cell>
          <cell r="U934">
            <v>23634725</v>
          </cell>
        </row>
        <row r="935">
          <cell r="D935">
            <v>186</v>
          </cell>
          <cell r="U935">
            <v>9000628</v>
          </cell>
        </row>
        <row r="936">
          <cell r="D936">
            <v>805</v>
          </cell>
          <cell r="U936">
            <v>519337</v>
          </cell>
        </row>
        <row r="937">
          <cell r="D937">
            <v>998</v>
          </cell>
          <cell r="U937">
            <v>0</v>
          </cell>
        </row>
        <row r="938">
          <cell r="D938">
            <v>998</v>
          </cell>
          <cell r="U938">
            <v>0</v>
          </cell>
        </row>
        <row r="939">
          <cell r="D939">
            <v>999</v>
          </cell>
          <cell r="U939">
            <v>9519965</v>
          </cell>
        </row>
        <row r="940">
          <cell r="D940">
            <v>187</v>
          </cell>
          <cell r="U940">
            <v>7426472</v>
          </cell>
        </row>
        <row r="941">
          <cell r="D941">
            <v>878</v>
          </cell>
          <cell r="U941">
            <v>408399</v>
          </cell>
        </row>
        <row r="942">
          <cell r="D942">
            <v>915</v>
          </cell>
          <cell r="U942">
            <v>70504</v>
          </cell>
        </row>
        <row r="943">
          <cell r="D943">
            <v>998</v>
          </cell>
          <cell r="U943">
            <v>0</v>
          </cell>
        </row>
        <row r="944">
          <cell r="D944">
            <v>999</v>
          </cell>
          <cell r="U944">
            <v>7905375</v>
          </cell>
        </row>
        <row r="945">
          <cell r="D945">
            <v>188</v>
          </cell>
          <cell r="U945">
            <v>3214</v>
          </cell>
        </row>
        <row r="946">
          <cell r="D946">
            <v>622</v>
          </cell>
          <cell r="U946">
            <v>1238892</v>
          </cell>
        </row>
        <row r="947">
          <cell r="D947">
            <v>805</v>
          </cell>
          <cell r="U947">
            <v>151803</v>
          </cell>
        </row>
        <row r="948">
          <cell r="D948">
            <v>998</v>
          </cell>
          <cell r="U948">
            <v>0</v>
          </cell>
        </row>
        <row r="949">
          <cell r="D949">
            <v>999</v>
          </cell>
          <cell r="U949">
            <v>1393909</v>
          </cell>
        </row>
        <row r="950">
          <cell r="D950">
            <v>189</v>
          </cell>
          <cell r="U950">
            <v>25682096</v>
          </cell>
        </row>
        <row r="951">
          <cell r="D951">
            <v>806</v>
          </cell>
          <cell r="U951">
            <v>438855</v>
          </cell>
        </row>
        <row r="952">
          <cell r="D952">
            <v>915</v>
          </cell>
          <cell r="U952">
            <v>60856</v>
          </cell>
        </row>
        <row r="953">
          <cell r="D953">
            <v>998</v>
          </cell>
          <cell r="U953">
            <v>0</v>
          </cell>
        </row>
        <row r="954">
          <cell r="D954">
            <v>999</v>
          </cell>
          <cell r="U954">
            <v>26181807</v>
          </cell>
        </row>
        <row r="955">
          <cell r="D955">
            <v>190</v>
          </cell>
          <cell r="U955">
            <v>77281</v>
          </cell>
        </row>
        <row r="956">
          <cell r="D956">
            <v>851</v>
          </cell>
          <cell r="U956">
            <v>26112</v>
          </cell>
        </row>
        <row r="957">
          <cell r="D957">
            <v>998</v>
          </cell>
          <cell r="U957">
            <v>0</v>
          </cell>
        </row>
        <row r="958">
          <cell r="D958">
            <v>998</v>
          </cell>
          <cell r="U958">
            <v>0</v>
          </cell>
        </row>
        <row r="959">
          <cell r="D959">
            <v>999</v>
          </cell>
          <cell r="U959">
            <v>103393</v>
          </cell>
        </row>
        <row r="960">
          <cell r="D960">
            <v>191</v>
          </cell>
          <cell r="U960">
            <v>4840437</v>
          </cell>
        </row>
        <row r="961">
          <cell r="D961">
            <v>860</v>
          </cell>
          <cell r="U961">
            <v>503032</v>
          </cell>
        </row>
        <row r="962">
          <cell r="D962">
            <v>998</v>
          </cell>
          <cell r="U962">
            <v>0</v>
          </cell>
        </row>
        <row r="963">
          <cell r="D963">
            <v>998</v>
          </cell>
          <cell r="U963">
            <v>0</v>
          </cell>
        </row>
        <row r="964">
          <cell r="D964">
            <v>999</v>
          </cell>
          <cell r="U964">
            <v>5343469</v>
          </cell>
        </row>
        <row r="965">
          <cell r="D965">
            <v>192</v>
          </cell>
          <cell r="U965">
            <v>1165</v>
          </cell>
        </row>
        <row r="966">
          <cell r="D966">
            <v>674</v>
          </cell>
          <cell r="U966">
            <v>4321286</v>
          </cell>
        </row>
        <row r="967">
          <cell r="D967">
            <v>818</v>
          </cell>
          <cell r="U967">
            <v>435758</v>
          </cell>
        </row>
        <row r="968">
          <cell r="D968">
            <v>998</v>
          </cell>
          <cell r="U968">
            <v>0</v>
          </cell>
        </row>
        <row r="969">
          <cell r="D969">
            <v>999</v>
          </cell>
          <cell r="U969">
            <v>4758209</v>
          </cell>
        </row>
        <row r="970">
          <cell r="D970">
            <v>193</v>
          </cell>
          <cell r="U970">
            <v>0</v>
          </cell>
        </row>
        <row r="971">
          <cell r="D971">
            <v>765</v>
          </cell>
          <cell r="U971">
            <v>680635</v>
          </cell>
        </row>
        <row r="972">
          <cell r="D972">
            <v>998</v>
          </cell>
          <cell r="U972">
            <v>0</v>
          </cell>
        </row>
        <row r="973">
          <cell r="D973">
            <v>998</v>
          </cell>
          <cell r="U973">
            <v>0</v>
          </cell>
        </row>
        <row r="974">
          <cell r="D974">
            <v>999</v>
          </cell>
          <cell r="U974">
            <v>680635</v>
          </cell>
        </row>
        <row r="975">
          <cell r="D975">
            <v>194</v>
          </cell>
          <cell r="U975">
            <v>24028</v>
          </cell>
        </row>
        <row r="976">
          <cell r="D976">
            <v>672</v>
          </cell>
          <cell r="U976">
            <v>583563</v>
          </cell>
        </row>
        <row r="977">
          <cell r="D977">
            <v>998</v>
          </cell>
          <cell r="U977">
            <v>0</v>
          </cell>
        </row>
        <row r="978">
          <cell r="D978">
            <v>998</v>
          </cell>
          <cell r="U978">
            <v>0</v>
          </cell>
        </row>
        <row r="979">
          <cell r="D979">
            <v>999</v>
          </cell>
          <cell r="U979">
            <v>607591</v>
          </cell>
        </row>
        <row r="980">
          <cell r="D980">
            <v>195</v>
          </cell>
          <cell r="U980">
            <v>111238</v>
          </cell>
        </row>
        <row r="981">
          <cell r="D981">
            <v>998</v>
          </cell>
          <cell r="U981">
            <v>0</v>
          </cell>
        </row>
        <row r="982">
          <cell r="D982">
            <v>998</v>
          </cell>
          <cell r="U982">
            <v>0</v>
          </cell>
        </row>
        <row r="983">
          <cell r="D983">
            <v>998</v>
          </cell>
          <cell r="U983">
            <v>0</v>
          </cell>
        </row>
        <row r="984">
          <cell r="D984">
            <v>999</v>
          </cell>
          <cell r="U984">
            <v>111238</v>
          </cell>
        </row>
        <row r="985">
          <cell r="D985">
            <v>196</v>
          </cell>
          <cell r="U985">
            <v>2876891</v>
          </cell>
        </row>
        <row r="986">
          <cell r="D986">
            <v>854</v>
          </cell>
          <cell r="U986">
            <v>60649</v>
          </cell>
        </row>
        <row r="987">
          <cell r="D987">
            <v>998</v>
          </cell>
          <cell r="U987">
            <v>0</v>
          </cell>
        </row>
        <row r="988">
          <cell r="D988">
            <v>998</v>
          </cell>
          <cell r="U988">
            <v>0</v>
          </cell>
        </row>
        <row r="989">
          <cell r="D989">
            <v>999</v>
          </cell>
          <cell r="U989">
            <v>2937540</v>
          </cell>
        </row>
        <row r="990">
          <cell r="D990">
            <v>197</v>
          </cell>
          <cell r="U990">
            <v>12823739</v>
          </cell>
        </row>
        <row r="991">
          <cell r="D991">
            <v>998</v>
          </cell>
          <cell r="U991">
            <v>0</v>
          </cell>
        </row>
        <row r="992">
          <cell r="D992">
            <v>998</v>
          </cell>
          <cell r="U992">
            <v>0</v>
          </cell>
        </row>
        <row r="993">
          <cell r="D993">
            <v>998</v>
          </cell>
          <cell r="U993">
            <v>0</v>
          </cell>
        </row>
        <row r="994">
          <cell r="D994">
            <v>999</v>
          </cell>
          <cell r="U994">
            <v>12823739</v>
          </cell>
        </row>
        <row r="995">
          <cell r="D995">
            <v>198</v>
          </cell>
          <cell r="U995">
            <v>34581099</v>
          </cell>
        </row>
        <row r="996">
          <cell r="D996">
            <v>829</v>
          </cell>
          <cell r="U996">
            <v>891222</v>
          </cell>
        </row>
        <row r="997">
          <cell r="D997">
            <v>998</v>
          </cell>
          <cell r="U997">
            <v>0</v>
          </cell>
        </row>
        <row r="998">
          <cell r="D998">
            <v>998</v>
          </cell>
          <cell r="U998">
            <v>0</v>
          </cell>
        </row>
        <row r="999">
          <cell r="D999">
            <v>999</v>
          </cell>
          <cell r="U999">
            <v>35472321</v>
          </cell>
        </row>
        <row r="1000">
          <cell r="D1000">
            <v>199</v>
          </cell>
          <cell r="U1000">
            <v>33919990</v>
          </cell>
        </row>
        <row r="1001">
          <cell r="D1001">
            <v>830</v>
          </cell>
          <cell r="U1001">
            <v>433046</v>
          </cell>
        </row>
        <row r="1002">
          <cell r="D1002">
            <v>915</v>
          </cell>
          <cell r="U1002">
            <v>24493</v>
          </cell>
        </row>
        <row r="1003">
          <cell r="D1003">
            <v>998</v>
          </cell>
          <cell r="U1003">
            <v>0</v>
          </cell>
        </row>
        <row r="1004">
          <cell r="D1004">
            <v>999</v>
          </cell>
          <cell r="U1004">
            <v>34377529</v>
          </cell>
        </row>
        <row r="1005">
          <cell r="D1005">
            <v>200</v>
          </cell>
          <cell r="U1005">
            <v>163541</v>
          </cell>
        </row>
        <row r="1006">
          <cell r="D1006">
            <v>998</v>
          </cell>
          <cell r="U1006">
            <v>0</v>
          </cell>
        </row>
        <row r="1007">
          <cell r="D1007">
            <v>998</v>
          </cell>
          <cell r="U1007">
            <v>0</v>
          </cell>
        </row>
        <row r="1008">
          <cell r="D1008">
            <v>998</v>
          </cell>
          <cell r="U1008">
            <v>0</v>
          </cell>
        </row>
        <row r="1009">
          <cell r="D1009">
            <v>999</v>
          </cell>
          <cell r="U1009">
            <v>163541</v>
          </cell>
        </row>
        <row r="1010">
          <cell r="D1010">
            <v>201</v>
          </cell>
          <cell r="U1010">
            <v>17009241</v>
          </cell>
        </row>
        <row r="1011">
          <cell r="D1011">
            <v>825</v>
          </cell>
          <cell r="U1011">
            <v>2710631</v>
          </cell>
        </row>
        <row r="1012">
          <cell r="D1012">
            <v>910</v>
          </cell>
          <cell r="U1012">
            <v>72558</v>
          </cell>
        </row>
        <row r="1013">
          <cell r="D1013">
            <v>998</v>
          </cell>
          <cell r="U1013">
            <v>0</v>
          </cell>
        </row>
        <row r="1014">
          <cell r="D1014">
            <v>999</v>
          </cell>
          <cell r="U1014">
            <v>19792430</v>
          </cell>
        </row>
        <row r="1015">
          <cell r="D1015">
            <v>202</v>
          </cell>
          <cell r="U1015">
            <v>0</v>
          </cell>
        </row>
        <row r="1016">
          <cell r="D1016">
            <v>753</v>
          </cell>
          <cell r="U1016">
            <v>570421</v>
          </cell>
        </row>
        <row r="1017">
          <cell r="D1017">
            <v>860</v>
          </cell>
          <cell r="U1017">
            <v>46671</v>
          </cell>
        </row>
        <row r="1018">
          <cell r="D1018">
            <v>998</v>
          </cell>
          <cell r="U1018">
            <v>0</v>
          </cell>
        </row>
        <row r="1019">
          <cell r="D1019">
            <v>999</v>
          </cell>
          <cell r="U1019">
            <v>617092</v>
          </cell>
        </row>
        <row r="1020">
          <cell r="D1020">
            <v>203</v>
          </cell>
          <cell r="U1020">
            <v>0</v>
          </cell>
        </row>
        <row r="1021">
          <cell r="D1021">
            <v>773</v>
          </cell>
          <cell r="U1021">
            <v>6218695</v>
          </cell>
        </row>
        <row r="1022">
          <cell r="D1022">
            <v>885</v>
          </cell>
          <cell r="U1022">
            <v>83844</v>
          </cell>
        </row>
        <row r="1023">
          <cell r="D1023">
            <v>913</v>
          </cell>
          <cell r="U1023">
            <v>26379</v>
          </cell>
        </row>
        <row r="1024">
          <cell r="D1024">
            <v>999</v>
          </cell>
          <cell r="U1024">
            <v>6328918</v>
          </cell>
        </row>
        <row r="1025">
          <cell r="D1025">
            <v>204</v>
          </cell>
          <cell r="U1025">
            <v>18382676</v>
          </cell>
        </row>
        <row r="1026">
          <cell r="D1026">
            <v>885</v>
          </cell>
          <cell r="U1026">
            <v>280427</v>
          </cell>
        </row>
        <row r="1027">
          <cell r="D1027">
            <v>913</v>
          </cell>
          <cell r="U1027">
            <v>26379</v>
          </cell>
        </row>
        <row r="1028">
          <cell r="D1028">
            <v>998</v>
          </cell>
          <cell r="U1028">
            <v>0</v>
          </cell>
        </row>
        <row r="1029">
          <cell r="D1029">
            <v>999</v>
          </cell>
          <cell r="U1029">
            <v>18689482</v>
          </cell>
        </row>
        <row r="1030">
          <cell r="D1030">
            <v>205</v>
          </cell>
          <cell r="U1030">
            <v>0</v>
          </cell>
        </row>
        <row r="1031">
          <cell r="D1031">
            <v>765</v>
          </cell>
          <cell r="U1031">
            <v>1400760</v>
          </cell>
        </row>
        <row r="1032">
          <cell r="D1032">
            <v>998</v>
          </cell>
          <cell r="U1032">
            <v>0</v>
          </cell>
        </row>
        <row r="1033">
          <cell r="D1033">
            <v>998</v>
          </cell>
          <cell r="U1033">
            <v>0</v>
          </cell>
        </row>
        <row r="1034">
          <cell r="D1034">
            <v>999</v>
          </cell>
          <cell r="U1034">
            <v>1400760</v>
          </cell>
        </row>
        <row r="1035">
          <cell r="D1035">
            <v>206</v>
          </cell>
          <cell r="U1035">
            <v>0</v>
          </cell>
        </row>
        <row r="1036">
          <cell r="D1036">
            <v>728</v>
          </cell>
          <cell r="U1036">
            <v>336095</v>
          </cell>
        </row>
        <row r="1037">
          <cell r="D1037">
            <v>755</v>
          </cell>
          <cell r="U1037">
            <v>255350</v>
          </cell>
        </row>
        <row r="1038">
          <cell r="D1038">
            <v>818</v>
          </cell>
          <cell r="U1038">
            <v>63202</v>
          </cell>
        </row>
        <row r="1039">
          <cell r="D1039">
            <v>999</v>
          </cell>
          <cell r="U1039">
            <v>654647</v>
          </cell>
        </row>
        <row r="1040">
          <cell r="D1040">
            <v>207</v>
          </cell>
          <cell r="U1040">
            <v>95493364</v>
          </cell>
        </row>
        <row r="1041">
          <cell r="D1041">
            <v>998</v>
          </cell>
          <cell r="U1041">
            <v>0</v>
          </cell>
        </row>
        <row r="1042">
          <cell r="D1042">
            <v>998</v>
          </cell>
          <cell r="U1042">
            <v>0</v>
          </cell>
        </row>
        <row r="1043">
          <cell r="D1043">
            <v>998</v>
          </cell>
          <cell r="U1043">
            <v>0</v>
          </cell>
        </row>
        <row r="1044">
          <cell r="D1044">
            <v>999</v>
          </cell>
          <cell r="U1044">
            <v>95493364</v>
          </cell>
        </row>
        <row r="1045">
          <cell r="D1045">
            <v>208</v>
          </cell>
          <cell r="U1045">
            <v>4696531</v>
          </cell>
        </row>
        <row r="1046">
          <cell r="D1046">
            <v>690</v>
          </cell>
          <cell r="U1046">
            <v>3524972</v>
          </cell>
        </row>
        <row r="1047">
          <cell r="D1047">
            <v>878</v>
          </cell>
          <cell r="U1047">
            <v>224249</v>
          </cell>
        </row>
        <row r="1048">
          <cell r="D1048">
            <v>915</v>
          </cell>
          <cell r="U1048">
            <v>48165</v>
          </cell>
        </row>
        <row r="1049">
          <cell r="D1049">
            <v>999</v>
          </cell>
          <cell r="U1049">
            <v>8493917</v>
          </cell>
        </row>
        <row r="1050">
          <cell r="D1050">
            <v>209</v>
          </cell>
          <cell r="U1050">
            <v>2982732</v>
          </cell>
        </row>
        <row r="1051">
          <cell r="D1051">
            <v>851</v>
          </cell>
          <cell r="U1051">
            <v>560459</v>
          </cell>
        </row>
        <row r="1052">
          <cell r="D1052">
            <v>998</v>
          </cell>
          <cell r="U1052">
            <v>0</v>
          </cell>
        </row>
        <row r="1053">
          <cell r="D1053">
            <v>998</v>
          </cell>
          <cell r="U1053">
            <v>0</v>
          </cell>
        </row>
        <row r="1054">
          <cell r="D1054">
            <v>999</v>
          </cell>
          <cell r="U1054">
            <v>3543191</v>
          </cell>
        </row>
        <row r="1055">
          <cell r="D1055">
            <v>210</v>
          </cell>
          <cell r="U1055">
            <v>17537821</v>
          </cell>
        </row>
        <row r="1056">
          <cell r="D1056">
            <v>406</v>
          </cell>
          <cell r="U1056">
            <v>1468568</v>
          </cell>
        </row>
        <row r="1057">
          <cell r="D1057">
            <v>998</v>
          </cell>
          <cell r="U1057">
            <v>0</v>
          </cell>
        </row>
        <row r="1058">
          <cell r="D1058">
            <v>998</v>
          </cell>
          <cell r="U1058">
            <v>0</v>
          </cell>
        </row>
        <row r="1059">
          <cell r="D1059">
            <v>999</v>
          </cell>
          <cell r="U1059">
            <v>19006389</v>
          </cell>
        </row>
        <row r="1060">
          <cell r="D1060">
            <v>211</v>
          </cell>
          <cell r="U1060">
            <v>29846221</v>
          </cell>
        </row>
        <row r="1061">
          <cell r="D1061">
            <v>823</v>
          </cell>
          <cell r="U1061">
            <v>223678</v>
          </cell>
        </row>
        <row r="1062">
          <cell r="D1062">
            <v>913</v>
          </cell>
          <cell r="U1062">
            <v>65948</v>
          </cell>
        </row>
        <row r="1063">
          <cell r="D1063">
            <v>998</v>
          </cell>
          <cell r="U1063">
            <v>0</v>
          </cell>
        </row>
        <row r="1064">
          <cell r="D1064">
            <v>999</v>
          </cell>
          <cell r="U1064">
            <v>30135847</v>
          </cell>
        </row>
        <row r="1065">
          <cell r="D1065">
            <v>212</v>
          </cell>
          <cell r="U1065">
            <v>15594284</v>
          </cell>
        </row>
        <row r="1066">
          <cell r="D1066">
            <v>878</v>
          </cell>
          <cell r="U1066">
            <v>1322328</v>
          </cell>
        </row>
        <row r="1067">
          <cell r="D1067">
            <v>910</v>
          </cell>
          <cell r="U1067">
            <v>64547</v>
          </cell>
        </row>
        <row r="1068">
          <cell r="D1068">
            <v>998</v>
          </cell>
          <cell r="U1068">
            <v>0</v>
          </cell>
        </row>
        <row r="1069">
          <cell r="D1069">
            <v>999</v>
          </cell>
          <cell r="U1069">
            <v>16981159</v>
          </cell>
        </row>
        <row r="1070">
          <cell r="D1070">
            <v>213</v>
          </cell>
          <cell r="U1070">
            <v>10898179</v>
          </cell>
        </row>
        <row r="1071">
          <cell r="D1071">
            <v>730</v>
          </cell>
          <cell r="U1071">
            <v>5499161</v>
          </cell>
        </row>
        <row r="1072">
          <cell r="D1072">
            <v>801</v>
          </cell>
          <cell r="U1072">
            <v>566550</v>
          </cell>
        </row>
        <row r="1073">
          <cell r="D1073">
            <v>998</v>
          </cell>
          <cell r="U1073">
            <v>0</v>
          </cell>
        </row>
        <row r="1074">
          <cell r="D1074">
            <v>999</v>
          </cell>
          <cell r="U1074">
            <v>16963890</v>
          </cell>
        </row>
        <row r="1075">
          <cell r="D1075">
            <v>214</v>
          </cell>
          <cell r="U1075">
            <v>6987828</v>
          </cell>
        </row>
        <row r="1076">
          <cell r="D1076">
            <v>805</v>
          </cell>
          <cell r="U1076">
            <v>463288</v>
          </cell>
        </row>
        <row r="1077">
          <cell r="D1077">
            <v>998</v>
          </cell>
          <cell r="U1077">
            <v>0</v>
          </cell>
        </row>
        <row r="1078">
          <cell r="D1078">
            <v>998</v>
          </cell>
          <cell r="U1078">
            <v>0</v>
          </cell>
        </row>
        <row r="1079">
          <cell r="D1079">
            <v>999</v>
          </cell>
          <cell r="U1079">
            <v>7451116</v>
          </cell>
        </row>
        <row r="1080">
          <cell r="D1080">
            <v>215</v>
          </cell>
          <cell r="U1080">
            <v>2316586</v>
          </cell>
        </row>
        <row r="1081">
          <cell r="D1081">
            <v>876</v>
          </cell>
          <cell r="U1081">
            <v>117575</v>
          </cell>
        </row>
        <row r="1082">
          <cell r="D1082">
            <v>998</v>
          </cell>
          <cell r="U1082">
            <v>0</v>
          </cell>
        </row>
        <row r="1083">
          <cell r="D1083">
            <v>998</v>
          </cell>
          <cell r="U1083">
            <v>0</v>
          </cell>
        </row>
        <row r="1084">
          <cell r="D1084">
            <v>999</v>
          </cell>
          <cell r="U1084">
            <v>2434161</v>
          </cell>
        </row>
        <row r="1085">
          <cell r="D1085">
            <v>216</v>
          </cell>
          <cell r="U1085">
            <v>0</v>
          </cell>
        </row>
        <row r="1086">
          <cell r="D1086">
            <v>750</v>
          </cell>
          <cell r="U1086">
            <v>2047114</v>
          </cell>
        </row>
        <row r="1087">
          <cell r="D1087">
            <v>818</v>
          </cell>
          <cell r="U1087">
            <v>176217</v>
          </cell>
        </row>
        <row r="1088">
          <cell r="D1088">
            <v>998</v>
          </cell>
          <cell r="U1088">
            <v>0</v>
          </cell>
        </row>
        <row r="1089">
          <cell r="D1089">
            <v>999</v>
          </cell>
          <cell r="U1089">
            <v>2223331</v>
          </cell>
        </row>
        <row r="1090">
          <cell r="D1090">
            <v>217</v>
          </cell>
          <cell r="U1090">
            <v>15266492</v>
          </cell>
        </row>
        <row r="1091">
          <cell r="D1091">
            <v>853</v>
          </cell>
          <cell r="U1091">
            <v>267763</v>
          </cell>
        </row>
        <row r="1092">
          <cell r="D1092">
            <v>913</v>
          </cell>
          <cell r="U1092">
            <v>52758</v>
          </cell>
        </row>
        <row r="1093">
          <cell r="D1093">
            <v>998</v>
          </cell>
          <cell r="U1093">
            <v>0</v>
          </cell>
        </row>
        <row r="1094">
          <cell r="D1094">
            <v>999</v>
          </cell>
          <cell r="U1094">
            <v>15587013</v>
          </cell>
        </row>
        <row r="1095">
          <cell r="D1095">
            <v>218</v>
          </cell>
          <cell r="U1095">
            <v>11653397</v>
          </cell>
        </row>
        <row r="1096">
          <cell r="D1096">
            <v>872</v>
          </cell>
          <cell r="U1096">
            <v>686922</v>
          </cell>
        </row>
        <row r="1097">
          <cell r="D1097">
            <v>910</v>
          </cell>
          <cell r="U1097">
            <v>104195</v>
          </cell>
        </row>
        <row r="1098">
          <cell r="D1098">
            <v>998</v>
          </cell>
          <cell r="U1098">
            <v>0</v>
          </cell>
        </row>
        <row r="1099">
          <cell r="D1099">
            <v>999</v>
          </cell>
          <cell r="U1099">
            <v>12444514</v>
          </cell>
        </row>
        <row r="1100">
          <cell r="D1100">
            <v>219</v>
          </cell>
          <cell r="U1100">
            <v>14916801</v>
          </cell>
        </row>
        <row r="1101">
          <cell r="D1101">
            <v>873</v>
          </cell>
          <cell r="U1101">
            <v>213587</v>
          </cell>
        </row>
        <row r="1102">
          <cell r="D1102">
            <v>998</v>
          </cell>
          <cell r="U1102">
            <v>0</v>
          </cell>
        </row>
        <row r="1103">
          <cell r="D1103">
            <v>998</v>
          </cell>
          <cell r="U1103">
            <v>0</v>
          </cell>
        </row>
        <row r="1104">
          <cell r="D1104">
            <v>999</v>
          </cell>
          <cell r="U1104">
            <v>15130388</v>
          </cell>
        </row>
        <row r="1105">
          <cell r="D1105">
            <v>220</v>
          </cell>
          <cell r="U1105">
            <v>27700512</v>
          </cell>
        </row>
        <row r="1106">
          <cell r="D1106">
            <v>806</v>
          </cell>
          <cell r="U1106">
            <v>735779</v>
          </cell>
        </row>
        <row r="1107">
          <cell r="D1107">
            <v>915</v>
          </cell>
          <cell r="U1107">
            <v>117230</v>
          </cell>
        </row>
        <row r="1108">
          <cell r="D1108">
            <v>998</v>
          </cell>
          <cell r="U1108">
            <v>0</v>
          </cell>
        </row>
        <row r="1109">
          <cell r="D1109">
            <v>999</v>
          </cell>
          <cell r="U1109">
            <v>28553521</v>
          </cell>
        </row>
        <row r="1110">
          <cell r="D1110">
            <v>221</v>
          </cell>
          <cell r="U1110">
            <v>2724857</v>
          </cell>
        </row>
        <row r="1111">
          <cell r="D1111">
            <v>700</v>
          </cell>
          <cell r="U1111">
            <v>1685738</v>
          </cell>
        </row>
        <row r="1112">
          <cell r="D1112">
            <v>998</v>
          </cell>
          <cell r="U1112">
            <v>0</v>
          </cell>
        </row>
        <row r="1113">
          <cell r="D1113">
            <v>998</v>
          </cell>
          <cell r="U1113">
            <v>0</v>
          </cell>
        </row>
        <row r="1114">
          <cell r="D1114">
            <v>999</v>
          </cell>
          <cell r="U1114">
            <v>4410595</v>
          </cell>
        </row>
        <row r="1115">
          <cell r="D1115">
            <v>222</v>
          </cell>
          <cell r="U1115">
            <v>23754</v>
          </cell>
        </row>
        <row r="1116">
          <cell r="D1116">
            <v>753</v>
          </cell>
          <cell r="U1116">
            <v>713491</v>
          </cell>
        </row>
        <row r="1117">
          <cell r="D1117">
            <v>998</v>
          </cell>
          <cell r="U1117">
            <v>0</v>
          </cell>
        </row>
        <row r="1118">
          <cell r="D1118">
            <v>998</v>
          </cell>
          <cell r="U1118">
            <v>0</v>
          </cell>
        </row>
        <row r="1119">
          <cell r="D1119">
            <v>999</v>
          </cell>
          <cell r="U1119">
            <v>737245</v>
          </cell>
        </row>
        <row r="1120">
          <cell r="D1120">
            <v>223</v>
          </cell>
          <cell r="U1120">
            <v>1365123</v>
          </cell>
        </row>
        <row r="1121">
          <cell r="D1121">
            <v>755</v>
          </cell>
          <cell r="U1121">
            <v>1334305</v>
          </cell>
        </row>
        <row r="1122">
          <cell r="D1122">
            <v>818</v>
          </cell>
          <cell r="U1122">
            <v>230657</v>
          </cell>
        </row>
        <row r="1123">
          <cell r="D1123">
            <v>998</v>
          </cell>
          <cell r="U1123">
            <v>0</v>
          </cell>
        </row>
        <row r="1124">
          <cell r="D1124">
            <v>999</v>
          </cell>
          <cell r="U1124">
            <v>2930085</v>
          </cell>
        </row>
        <row r="1125">
          <cell r="D1125">
            <v>224</v>
          </cell>
          <cell r="U1125">
            <v>1928689</v>
          </cell>
        </row>
        <row r="1126">
          <cell r="D1126">
            <v>660</v>
          </cell>
          <cell r="U1126">
            <v>2936319</v>
          </cell>
        </row>
        <row r="1127">
          <cell r="D1127">
            <v>815</v>
          </cell>
          <cell r="U1127">
            <v>298252</v>
          </cell>
        </row>
        <row r="1128">
          <cell r="D1128">
            <v>998</v>
          </cell>
          <cell r="U1128">
            <v>0</v>
          </cell>
        </row>
        <row r="1129">
          <cell r="D1129">
            <v>999</v>
          </cell>
          <cell r="U1129">
            <v>5163260</v>
          </cell>
        </row>
        <row r="1130">
          <cell r="D1130">
            <v>225</v>
          </cell>
          <cell r="U1130">
            <v>1222</v>
          </cell>
        </row>
        <row r="1131">
          <cell r="D1131">
            <v>662</v>
          </cell>
          <cell r="U1131">
            <v>1414660</v>
          </cell>
        </row>
        <row r="1132">
          <cell r="D1132">
            <v>998</v>
          </cell>
          <cell r="U1132">
            <v>0</v>
          </cell>
        </row>
        <row r="1133">
          <cell r="D1133">
            <v>998</v>
          </cell>
          <cell r="U1133">
            <v>0</v>
          </cell>
        </row>
        <row r="1134">
          <cell r="D1134">
            <v>999</v>
          </cell>
          <cell r="U1134">
            <v>1415882</v>
          </cell>
        </row>
        <row r="1135">
          <cell r="D1135">
            <v>226</v>
          </cell>
          <cell r="U1135">
            <v>7646890</v>
          </cell>
        </row>
        <row r="1136">
          <cell r="D1136">
            <v>876</v>
          </cell>
          <cell r="U1136">
            <v>648652</v>
          </cell>
        </row>
        <row r="1137">
          <cell r="D1137">
            <v>998</v>
          </cell>
          <cell r="U1137">
            <v>0</v>
          </cell>
        </row>
        <row r="1138">
          <cell r="D1138">
            <v>998</v>
          </cell>
          <cell r="U1138">
            <v>0</v>
          </cell>
        </row>
        <row r="1139">
          <cell r="D1139">
            <v>999</v>
          </cell>
          <cell r="U1139">
            <v>8295542</v>
          </cell>
        </row>
        <row r="1140">
          <cell r="D1140">
            <v>227</v>
          </cell>
          <cell r="U1140">
            <v>5493867</v>
          </cell>
        </row>
        <row r="1141">
          <cell r="D1141">
            <v>860</v>
          </cell>
          <cell r="U1141">
            <v>758815</v>
          </cell>
        </row>
        <row r="1142">
          <cell r="D1142">
            <v>998</v>
          </cell>
          <cell r="U1142">
            <v>0</v>
          </cell>
        </row>
        <row r="1143">
          <cell r="D1143">
            <v>998</v>
          </cell>
          <cell r="U1143">
            <v>0</v>
          </cell>
        </row>
        <row r="1144">
          <cell r="D1144">
            <v>999</v>
          </cell>
          <cell r="U1144">
            <v>6252682</v>
          </cell>
        </row>
        <row r="1145">
          <cell r="D1145">
            <v>228</v>
          </cell>
          <cell r="U1145">
            <v>0</v>
          </cell>
        </row>
        <row r="1146">
          <cell r="D1146">
            <v>775</v>
          </cell>
          <cell r="U1146">
            <v>3699113</v>
          </cell>
        </row>
        <row r="1147">
          <cell r="D1147">
            <v>876</v>
          </cell>
          <cell r="U1147">
            <v>164745</v>
          </cell>
        </row>
        <row r="1148">
          <cell r="D1148">
            <v>998</v>
          </cell>
          <cell r="U1148">
            <v>0</v>
          </cell>
        </row>
        <row r="1149">
          <cell r="D1149">
            <v>999</v>
          </cell>
          <cell r="U1149">
            <v>3863858</v>
          </cell>
        </row>
        <row r="1150">
          <cell r="D1150">
            <v>229</v>
          </cell>
          <cell r="U1150">
            <v>36075831</v>
          </cell>
        </row>
        <row r="1151">
          <cell r="D1151">
            <v>913</v>
          </cell>
          <cell r="U1151">
            <v>356117</v>
          </cell>
        </row>
        <row r="1152">
          <cell r="D1152">
            <v>998</v>
          </cell>
          <cell r="U1152">
            <v>0</v>
          </cell>
        </row>
        <row r="1153">
          <cell r="D1153">
            <v>998</v>
          </cell>
          <cell r="U1153">
            <v>0</v>
          </cell>
        </row>
        <row r="1154">
          <cell r="D1154">
            <v>999</v>
          </cell>
          <cell r="U1154">
            <v>36431948</v>
          </cell>
        </row>
        <row r="1155">
          <cell r="D1155">
            <v>230</v>
          </cell>
          <cell r="U1155">
            <v>643809</v>
          </cell>
        </row>
        <row r="1156">
          <cell r="D1156">
            <v>605</v>
          </cell>
          <cell r="U1156">
            <v>785004</v>
          </cell>
        </row>
        <row r="1157">
          <cell r="D1157">
            <v>998</v>
          </cell>
          <cell r="U1157">
            <v>0</v>
          </cell>
        </row>
        <row r="1158">
          <cell r="D1158">
            <v>998</v>
          </cell>
          <cell r="U1158">
            <v>0</v>
          </cell>
        </row>
        <row r="1159">
          <cell r="D1159">
            <v>999</v>
          </cell>
          <cell r="U1159">
            <v>1428813</v>
          </cell>
        </row>
        <row r="1160">
          <cell r="D1160">
            <v>231</v>
          </cell>
          <cell r="U1160">
            <v>14742688</v>
          </cell>
        </row>
        <row r="1161">
          <cell r="D1161">
            <v>998</v>
          </cell>
          <cell r="U1161">
            <v>0</v>
          </cell>
        </row>
        <row r="1162">
          <cell r="D1162">
            <v>998</v>
          </cell>
          <cell r="U1162">
            <v>0</v>
          </cell>
        </row>
        <row r="1163">
          <cell r="D1163">
            <v>998</v>
          </cell>
          <cell r="U1163">
            <v>0</v>
          </cell>
        </row>
        <row r="1164">
          <cell r="D1164">
            <v>999</v>
          </cell>
          <cell r="U1164">
            <v>14742688</v>
          </cell>
        </row>
        <row r="1165">
          <cell r="D1165">
            <v>232</v>
          </cell>
          <cell r="U1165">
            <v>4054</v>
          </cell>
        </row>
        <row r="1166">
          <cell r="D1166">
            <v>735</v>
          </cell>
          <cell r="U1166">
            <v>6964573</v>
          </cell>
        </row>
        <row r="1167">
          <cell r="D1167">
            <v>852</v>
          </cell>
          <cell r="U1167">
            <v>552679</v>
          </cell>
        </row>
        <row r="1168">
          <cell r="D1168">
            <v>998</v>
          </cell>
          <cell r="U1168">
            <v>0</v>
          </cell>
        </row>
        <row r="1169">
          <cell r="D1169">
            <v>999</v>
          </cell>
          <cell r="U1169">
            <v>7521306</v>
          </cell>
        </row>
        <row r="1170">
          <cell r="D1170">
            <v>233</v>
          </cell>
          <cell r="U1170">
            <v>29593</v>
          </cell>
        </row>
        <row r="1171">
          <cell r="D1171">
            <v>635</v>
          </cell>
          <cell r="U1171">
            <v>445878</v>
          </cell>
        </row>
        <row r="1172">
          <cell r="D1172">
            <v>998</v>
          </cell>
          <cell r="U1172">
            <v>0</v>
          </cell>
        </row>
        <row r="1173">
          <cell r="D1173">
            <v>998</v>
          </cell>
          <cell r="U1173">
            <v>0</v>
          </cell>
        </row>
        <row r="1174">
          <cell r="D1174">
            <v>999</v>
          </cell>
          <cell r="U1174">
            <v>475471</v>
          </cell>
        </row>
        <row r="1175">
          <cell r="D1175">
            <v>234</v>
          </cell>
          <cell r="U1175">
            <v>484109</v>
          </cell>
        </row>
        <row r="1176">
          <cell r="D1176">
            <v>755</v>
          </cell>
          <cell r="U1176">
            <v>356036</v>
          </cell>
        </row>
        <row r="1177">
          <cell r="D1177">
            <v>832</v>
          </cell>
          <cell r="U1177">
            <v>56400</v>
          </cell>
        </row>
        <row r="1178">
          <cell r="D1178">
            <v>998</v>
          </cell>
          <cell r="U1178">
            <v>0</v>
          </cell>
        </row>
        <row r="1179">
          <cell r="D1179">
            <v>999</v>
          </cell>
          <cell r="U1179">
            <v>896545</v>
          </cell>
        </row>
        <row r="1180">
          <cell r="D1180">
            <v>235</v>
          </cell>
          <cell r="U1180">
            <v>0</v>
          </cell>
        </row>
        <row r="1181">
          <cell r="D1181">
            <v>720</v>
          </cell>
          <cell r="U1181">
            <v>946247</v>
          </cell>
        </row>
        <row r="1182">
          <cell r="D1182">
            <v>832</v>
          </cell>
          <cell r="U1182">
            <v>73853</v>
          </cell>
        </row>
        <row r="1183">
          <cell r="D1183">
            <v>998</v>
          </cell>
          <cell r="U1183">
            <v>0</v>
          </cell>
        </row>
        <row r="1184">
          <cell r="D1184">
            <v>999</v>
          </cell>
          <cell r="U1184">
            <v>1020100</v>
          </cell>
        </row>
        <row r="1185">
          <cell r="D1185">
            <v>236</v>
          </cell>
          <cell r="U1185">
            <v>25485280</v>
          </cell>
        </row>
        <row r="1186">
          <cell r="D1186">
            <v>998</v>
          </cell>
          <cell r="U1186">
            <v>0</v>
          </cell>
        </row>
        <row r="1187">
          <cell r="D1187">
            <v>998</v>
          </cell>
          <cell r="U1187">
            <v>0</v>
          </cell>
        </row>
        <row r="1188">
          <cell r="D1188">
            <v>998</v>
          </cell>
          <cell r="U1188">
            <v>0</v>
          </cell>
        </row>
        <row r="1189">
          <cell r="D1189">
            <v>999</v>
          </cell>
          <cell r="U1189">
            <v>25485280</v>
          </cell>
        </row>
        <row r="1190">
          <cell r="D1190">
            <v>237</v>
          </cell>
          <cell r="U1190">
            <v>22879</v>
          </cell>
        </row>
        <row r="1191">
          <cell r="D1191">
            <v>717</v>
          </cell>
          <cell r="U1191">
            <v>370876</v>
          </cell>
        </row>
        <row r="1192">
          <cell r="D1192">
            <v>998</v>
          </cell>
          <cell r="U1192">
            <v>0</v>
          </cell>
        </row>
        <row r="1193">
          <cell r="D1193">
            <v>998</v>
          </cell>
          <cell r="U1193">
            <v>0</v>
          </cell>
        </row>
        <row r="1194">
          <cell r="D1194">
            <v>999</v>
          </cell>
          <cell r="U1194">
            <v>393755</v>
          </cell>
        </row>
        <row r="1195">
          <cell r="D1195">
            <v>238</v>
          </cell>
          <cell r="U1195">
            <v>3487590</v>
          </cell>
        </row>
        <row r="1196">
          <cell r="D1196">
            <v>690</v>
          </cell>
          <cell r="U1196">
            <v>2385327</v>
          </cell>
        </row>
        <row r="1197">
          <cell r="D1197">
            <v>878</v>
          </cell>
          <cell r="U1197">
            <v>600919</v>
          </cell>
        </row>
        <row r="1198">
          <cell r="D1198">
            <v>915</v>
          </cell>
          <cell r="U1198">
            <v>38357</v>
          </cell>
        </row>
        <row r="1199">
          <cell r="D1199">
            <v>999</v>
          </cell>
          <cell r="U1199">
            <v>6512193</v>
          </cell>
        </row>
        <row r="1200">
          <cell r="D1200">
            <v>239</v>
          </cell>
          <cell r="U1200">
            <v>52596289</v>
          </cell>
        </row>
        <row r="1201">
          <cell r="D1201">
            <v>998</v>
          </cell>
          <cell r="U1201">
            <v>0</v>
          </cell>
        </row>
        <row r="1202">
          <cell r="D1202">
            <v>998</v>
          </cell>
          <cell r="U1202">
            <v>0</v>
          </cell>
        </row>
        <row r="1203">
          <cell r="D1203">
            <v>998</v>
          </cell>
          <cell r="U1203">
            <v>0</v>
          </cell>
        </row>
        <row r="1204">
          <cell r="D1204">
            <v>999</v>
          </cell>
          <cell r="U1204">
            <v>52596289</v>
          </cell>
        </row>
        <row r="1205">
          <cell r="D1205">
            <v>240</v>
          </cell>
          <cell r="U1205">
            <v>1279333</v>
          </cell>
        </row>
        <row r="1206">
          <cell r="D1206">
            <v>760</v>
          </cell>
          <cell r="U1206">
            <v>1529014</v>
          </cell>
        </row>
        <row r="1207">
          <cell r="D1207">
            <v>998</v>
          </cell>
          <cell r="U1207">
            <v>0</v>
          </cell>
        </row>
        <row r="1208">
          <cell r="D1208">
            <v>998</v>
          </cell>
          <cell r="U1208">
            <v>0</v>
          </cell>
        </row>
        <row r="1209">
          <cell r="D1209">
            <v>999</v>
          </cell>
          <cell r="U1209">
            <v>2808347</v>
          </cell>
        </row>
        <row r="1210">
          <cell r="D1210">
            <v>241</v>
          </cell>
          <cell r="U1210">
            <v>0</v>
          </cell>
        </row>
        <row r="1211">
          <cell r="D1211">
            <v>775</v>
          </cell>
          <cell r="U1211">
            <v>3588834</v>
          </cell>
        </row>
        <row r="1212">
          <cell r="D1212">
            <v>832</v>
          </cell>
          <cell r="U1212">
            <v>184347</v>
          </cell>
        </row>
        <row r="1213">
          <cell r="D1213">
            <v>998</v>
          </cell>
          <cell r="U1213">
            <v>0</v>
          </cell>
        </row>
        <row r="1214">
          <cell r="D1214">
            <v>999</v>
          </cell>
          <cell r="U1214">
            <v>3773181</v>
          </cell>
        </row>
        <row r="1215">
          <cell r="D1215">
            <v>242</v>
          </cell>
          <cell r="U1215">
            <v>1956162</v>
          </cell>
        </row>
        <row r="1216">
          <cell r="D1216">
            <v>815</v>
          </cell>
          <cell r="U1216">
            <v>138131</v>
          </cell>
        </row>
        <row r="1217">
          <cell r="D1217">
            <v>998</v>
          </cell>
          <cell r="U1217">
            <v>0</v>
          </cell>
        </row>
        <row r="1218">
          <cell r="D1218">
            <v>998</v>
          </cell>
          <cell r="U1218">
            <v>0</v>
          </cell>
        </row>
        <row r="1219">
          <cell r="D1219">
            <v>999</v>
          </cell>
          <cell r="U1219">
            <v>2094293</v>
          </cell>
        </row>
        <row r="1220">
          <cell r="D1220">
            <v>243</v>
          </cell>
          <cell r="U1220">
            <v>67709257</v>
          </cell>
        </row>
        <row r="1221">
          <cell r="D1221">
            <v>915</v>
          </cell>
          <cell r="U1221">
            <v>373201</v>
          </cell>
        </row>
        <row r="1222">
          <cell r="D1222">
            <v>998</v>
          </cell>
          <cell r="U1222">
            <v>0</v>
          </cell>
        </row>
        <row r="1223">
          <cell r="D1223">
            <v>998</v>
          </cell>
          <cell r="U1223">
            <v>0</v>
          </cell>
        </row>
        <row r="1224">
          <cell r="D1224">
            <v>999</v>
          </cell>
          <cell r="U1224">
            <v>68082458</v>
          </cell>
        </row>
        <row r="1225">
          <cell r="D1225">
            <v>244</v>
          </cell>
          <cell r="U1225">
            <v>20844001</v>
          </cell>
        </row>
        <row r="1226">
          <cell r="D1226">
            <v>806</v>
          </cell>
          <cell r="U1226">
            <v>2453388</v>
          </cell>
        </row>
        <row r="1227">
          <cell r="D1227">
            <v>915</v>
          </cell>
          <cell r="U1227">
            <v>178899</v>
          </cell>
        </row>
        <row r="1228">
          <cell r="D1228">
            <v>998</v>
          </cell>
          <cell r="U1228">
            <v>0</v>
          </cell>
        </row>
        <row r="1229">
          <cell r="D1229">
            <v>999</v>
          </cell>
          <cell r="U1229">
            <v>23476288</v>
          </cell>
        </row>
        <row r="1230">
          <cell r="D1230">
            <v>245</v>
          </cell>
          <cell r="U1230">
            <v>0</v>
          </cell>
        </row>
        <row r="1231">
          <cell r="D1231">
            <v>625</v>
          </cell>
          <cell r="U1231">
            <v>9096795</v>
          </cell>
        </row>
        <row r="1232">
          <cell r="D1232">
            <v>810</v>
          </cell>
          <cell r="U1232">
            <v>746913</v>
          </cell>
        </row>
        <row r="1233">
          <cell r="D1233">
            <v>910</v>
          </cell>
          <cell r="U1233">
            <v>59715</v>
          </cell>
        </row>
        <row r="1234">
          <cell r="D1234">
            <v>999</v>
          </cell>
          <cell r="U1234">
            <v>9903423</v>
          </cell>
        </row>
        <row r="1235">
          <cell r="D1235">
            <v>246</v>
          </cell>
          <cell r="U1235">
            <v>24343136</v>
          </cell>
        </row>
        <row r="1236">
          <cell r="D1236">
            <v>853</v>
          </cell>
          <cell r="U1236">
            <v>199307</v>
          </cell>
        </row>
        <row r="1237">
          <cell r="D1237">
            <v>913</v>
          </cell>
          <cell r="U1237">
            <v>0</v>
          </cell>
        </row>
        <row r="1238">
          <cell r="D1238">
            <v>998</v>
          </cell>
          <cell r="U1238">
            <v>0</v>
          </cell>
        </row>
        <row r="1239">
          <cell r="D1239">
            <v>999</v>
          </cell>
          <cell r="U1239">
            <v>24542443</v>
          </cell>
        </row>
        <row r="1240">
          <cell r="D1240">
            <v>247</v>
          </cell>
          <cell r="U1240">
            <v>0</v>
          </cell>
        </row>
        <row r="1241">
          <cell r="D1241">
            <v>650</v>
          </cell>
          <cell r="U1241">
            <v>8601435</v>
          </cell>
        </row>
        <row r="1242">
          <cell r="D1242">
            <v>910</v>
          </cell>
          <cell r="U1242">
            <v>169073</v>
          </cell>
        </row>
        <row r="1243">
          <cell r="D1243">
            <v>998</v>
          </cell>
          <cell r="U1243">
            <v>0</v>
          </cell>
        </row>
        <row r="1244">
          <cell r="D1244">
            <v>999</v>
          </cell>
          <cell r="U1244">
            <v>8770508</v>
          </cell>
        </row>
        <row r="1245">
          <cell r="D1245">
            <v>248</v>
          </cell>
          <cell r="U1245">
            <v>24134938</v>
          </cell>
        </row>
        <row r="1246">
          <cell r="D1246">
            <v>853</v>
          </cell>
          <cell r="U1246">
            <v>1563776</v>
          </cell>
        </row>
        <row r="1247">
          <cell r="D1247">
            <v>913</v>
          </cell>
          <cell r="U1247">
            <v>26379</v>
          </cell>
        </row>
        <row r="1248">
          <cell r="D1248">
            <v>998</v>
          </cell>
          <cell r="U1248">
            <v>0</v>
          </cell>
        </row>
        <row r="1249">
          <cell r="D1249">
            <v>999</v>
          </cell>
          <cell r="U1249">
            <v>25725093</v>
          </cell>
        </row>
        <row r="1250">
          <cell r="D1250">
            <v>249</v>
          </cell>
          <cell r="U1250">
            <v>2029927</v>
          </cell>
        </row>
        <row r="1251">
          <cell r="D1251">
            <v>998</v>
          </cell>
          <cell r="U1251">
            <v>0</v>
          </cell>
        </row>
        <row r="1252">
          <cell r="D1252">
            <v>998</v>
          </cell>
          <cell r="U1252">
            <v>0</v>
          </cell>
        </row>
        <row r="1253">
          <cell r="D1253">
            <v>998</v>
          </cell>
          <cell r="U1253">
            <v>0</v>
          </cell>
        </row>
        <row r="1254">
          <cell r="D1254">
            <v>999</v>
          </cell>
          <cell r="U1254">
            <v>2029927</v>
          </cell>
        </row>
        <row r="1255">
          <cell r="D1255">
            <v>250</v>
          </cell>
          <cell r="U1255">
            <v>2478288</v>
          </cell>
        </row>
        <row r="1256">
          <cell r="D1256">
            <v>740</v>
          </cell>
          <cell r="U1256">
            <v>1981769</v>
          </cell>
        </row>
        <row r="1257">
          <cell r="D1257">
            <v>855</v>
          </cell>
          <cell r="U1257">
            <v>484756</v>
          </cell>
        </row>
        <row r="1258">
          <cell r="D1258">
            <v>998</v>
          </cell>
          <cell r="U1258">
            <v>0</v>
          </cell>
        </row>
        <row r="1259">
          <cell r="D1259">
            <v>999</v>
          </cell>
          <cell r="U1259">
            <v>4944813</v>
          </cell>
        </row>
        <row r="1260">
          <cell r="D1260">
            <v>251</v>
          </cell>
          <cell r="U1260">
            <v>11421237</v>
          </cell>
        </row>
        <row r="1261">
          <cell r="D1261">
            <v>873</v>
          </cell>
          <cell r="U1261">
            <v>779445</v>
          </cell>
        </row>
        <row r="1262">
          <cell r="D1262">
            <v>998</v>
          </cell>
          <cell r="U1262">
            <v>0</v>
          </cell>
        </row>
        <row r="1263">
          <cell r="D1263">
            <v>998</v>
          </cell>
          <cell r="U1263">
            <v>0</v>
          </cell>
        </row>
        <row r="1264">
          <cell r="D1264">
            <v>999</v>
          </cell>
          <cell r="U1264">
            <v>12200682</v>
          </cell>
        </row>
        <row r="1265">
          <cell r="D1265">
            <v>252</v>
          </cell>
          <cell r="U1265">
            <v>7471074</v>
          </cell>
        </row>
        <row r="1266">
          <cell r="D1266">
            <v>854</v>
          </cell>
          <cell r="U1266">
            <v>279342</v>
          </cell>
        </row>
        <row r="1267">
          <cell r="D1267">
            <v>913</v>
          </cell>
          <cell r="U1267">
            <v>26379</v>
          </cell>
        </row>
        <row r="1268">
          <cell r="D1268">
            <v>998</v>
          </cell>
          <cell r="U1268">
            <v>0</v>
          </cell>
        </row>
        <row r="1269">
          <cell r="D1269">
            <v>999</v>
          </cell>
          <cell r="U1269">
            <v>7776795</v>
          </cell>
        </row>
        <row r="1270">
          <cell r="D1270">
            <v>253</v>
          </cell>
          <cell r="U1270">
            <v>614824</v>
          </cell>
        </row>
        <row r="1271">
          <cell r="D1271">
            <v>998</v>
          </cell>
          <cell r="U1271">
            <v>0</v>
          </cell>
        </row>
        <row r="1272">
          <cell r="D1272">
            <v>998</v>
          </cell>
          <cell r="U1272">
            <v>0</v>
          </cell>
        </row>
        <row r="1273">
          <cell r="D1273">
            <v>998</v>
          </cell>
          <cell r="U1273">
            <v>0</v>
          </cell>
        </row>
        <row r="1274">
          <cell r="D1274">
            <v>999</v>
          </cell>
          <cell r="U1274">
            <v>614824</v>
          </cell>
        </row>
        <row r="1275">
          <cell r="D1275">
            <v>254</v>
          </cell>
          <cell r="U1275">
            <v>0</v>
          </cell>
        </row>
        <row r="1276">
          <cell r="D1276">
            <v>773</v>
          </cell>
          <cell r="U1276">
            <v>5529943</v>
          </cell>
        </row>
        <row r="1277">
          <cell r="D1277">
            <v>885</v>
          </cell>
          <cell r="U1277">
            <v>58994</v>
          </cell>
        </row>
        <row r="1278">
          <cell r="D1278">
            <v>913</v>
          </cell>
          <cell r="U1278">
            <v>39569</v>
          </cell>
        </row>
        <row r="1279">
          <cell r="D1279">
            <v>999</v>
          </cell>
          <cell r="U1279">
            <v>5628506</v>
          </cell>
        </row>
        <row r="1280">
          <cell r="D1280">
            <v>255</v>
          </cell>
          <cell r="U1280">
            <v>0</v>
          </cell>
        </row>
        <row r="1281">
          <cell r="D1281">
            <v>615</v>
          </cell>
          <cell r="U1281">
            <v>156896</v>
          </cell>
        </row>
        <row r="1282">
          <cell r="D1282">
            <v>832</v>
          </cell>
          <cell r="U1282">
            <v>29462</v>
          </cell>
        </row>
        <row r="1283">
          <cell r="D1283">
            <v>998</v>
          </cell>
          <cell r="U1283">
            <v>0</v>
          </cell>
        </row>
        <row r="1284">
          <cell r="D1284">
            <v>999</v>
          </cell>
          <cell r="U1284">
            <v>186358</v>
          </cell>
        </row>
        <row r="1285">
          <cell r="D1285">
            <v>256</v>
          </cell>
          <cell r="U1285">
            <v>77676</v>
          </cell>
        </row>
        <row r="1286">
          <cell r="D1286">
            <v>672</v>
          </cell>
          <cell r="U1286">
            <v>786074</v>
          </cell>
        </row>
        <row r="1287">
          <cell r="D1287">
            <v>998</v>
          </cell>
          <cell r="U1287">
            <v>0</v>
          </cell>
        </row>
        <row r="1288">
          <cell r="D1288">
            <v>998</v>
          </cell>
          <cell r="U1288">
            <v>0</v>
          </cell>
        </row>
        <row r="1289">
          <cell r="D1289">
            <v>999</v>
          </cell>
          <cell r="U1289">
            <v>863750</v>
          </cell>
        </row>
        <row r="1290">
          <cell r="D1290">
            <v>257</v>
          </cell>
          <cell r="U1290">
            <v>4565</v>
          </cell>
        </row>
        <row r="1291">
          <cell r="D1291">
            <v>775</v>
          </cell>
          <cell r="U1291">
            <v>4520644</v>
          </cell>
        </row>
        <row r="1292">
          <cell r="D1292">
            <v>876</v>
          </cell>
          <cell r="U1292">
            <v>287957</v>
          </cell>
        </row>
        <row r="1293">
          <cell r="D1293">
            <v>998</v>
          </cell>
          <cell r="U1293">
            <v>0</v>
          </cell>
        </row>
        <row r="1294">
          <cell r="D1294">
            <v>999</v>
          </cell>
          <cell r="U1294">
            <v>4813166</v>
          </cell>
        </row>
        <row r="1295">
          <cell r="D1295">
            <v>258</v>
          </cell>
          <cell r="U1295">
            <v>30487993</v>
          </cell>
        </row>
        <row r="1296">
          <cell r="D1296">
            <v>854</v>
          </cell>
          <cell r="U1296">
            <v>1072612</v>
          </cell>
        </row>
        <row r="1297">
          <cell r="D1297">
            <v>913</v>
          </cell>
          <cell r="U1297">
            <v>290169</v>
          </cell>
        </row>
        <row r="1298">
          <cell r="D1298">
            <v>998</v>
          </cell>
          <cell r="U1298">
            <v>0</v>
          </cell>
        </row>
        <row r="1299">
          <cell r="D1299">
            <v>999</v>
          </cell>
          <cell r="U1299">
            <v>31850774</v>
          </cell>
        </row>
        <row r="1300">
          <cell r="D1300">
            <v>259</v>
          </cell>
          <cell r="U1300">
            <v>0</v>
          </cell>
        </row>
        <row r="1301">
          <cell r="D1301">
            <v>773</v>
          </cell>
          <cell r="U1301">
            <v>6336806</v>
          </cell>
        </row>
        <row r="1302">
          <cell r="D1302">
            <v>885</v>
          </cell>
          <cell r="U1302">
            <v>261034</v>
          </cell>
        </row>
        <row r="1303">
          <cell r="D1303">
            <v>913</v>
          </cell>
          <cell r="U1303">
            <v>65948</v>
          </cell>
        </row>
        <row r="1304">
          <cell r="D1304">
            <v>999</v>
          </cell>
          <cell r="U1304">
            <v>6663788</v>
          </cell>
        </row>
        <row r="1305">
          <cell r="D1305">
            <v>260</v>
          </cell>
          <cell r="U1305">
            <v>0</v>
          </cell>
        </row>
        <row r="1306">
          <cell r="D1306">
            <v>662</v>
          </cell>
          <cell r="U1306">
            <v>765197</v>
          </cell>
        </row>
        <row r="1307">
          <cell r="D1307">
            <v>998</v>
          </cell>
          <cell r="U1307">
            <v>0</v>
          </cell>
        </row>
        <row r="1308">
          <cell r="D1308">
            <v>998</v>
          </cell>
          <cell r="U1308">
            <v>0</v>
          </cell>
        </row>
        <row r="1309">
          <cell r="D1309">
            <v>999</v>
          </cell>
          <cell r="U1309">
            <v>765197</v>
          </cell>
        </row>
        <row r="1310">
          <cell r="D1310">
            <v>261</v>
          </cell>
          <cell r="U1310">
            <v>23538127</v>
          </cell>
        </row>
        <row r="1311">
          <cell r="D1311">
            <v>879</v>
          </cell>
          <cell r="U1311">
            <v>1150688</v>
          </cell>
        </row>
        <row r="1312">
          <cell r="D1312">
            <v>998</v>
          </cell>
          <cell r="U1312">
            <v>0</v>
          </cell>
        </row>
        <row r="1313">
          <cell r="D1313">
            <v>998</v>
          </cell>
          <cell r="U1313">
            <v>0</v>
          </cell>
        </row>
        <row r="1314">
          <cell r="D1314">
            <v>999</v>
          </cell>
          <cell r="U1314">
            <v>24688815</v>
          </cell>
        </row>
        <row r="1315">
          <cell r="D1315">
            <v>262</v>
          </cell>
          <cell r="U1315">
            <v>22578923</v>
          </cell>
        </row>
        <row r="1316">
          <cell r="D1316">
            <v>853</v>
          </cell>
          <cell r="U1316">
            <v>1719443</v>
          </cell>
        </row>
        <row r="1317">
          <cell r="D1317">
            <v>913</v>
          </cell>
          <cell r="U1317">
            <v>171464</v>
          </cell>
        </row>
        <row r="1318">
          <cell r="D1318">
            <v>998</v>
          </cell>
          <cell r="U1318">
            <v>0</v>
          </cell>
        </row>
        <row r="1319">
          <cell r="D1319">
            <v>999</v>
          </cell>
          <cell r="U1319">
            <v>24469830</v>
          </cell>
        </row>
        <row r="1320">
          <cell r="D1320">
            <v>263</v>
          </cell>
          <cell r="U1320">
            <v>322710</v>
          </cell>
        </row>
        <row r="1321">
          <cell r="D1321">
            <v>851</v>
          </cell>
          <cell r="U1321">
            <v>70489</v>
          </cell>
        </row>
        <row r="1322">
          <cell r="D1322">
            <v>998</v>
          </cell>
          <cell r="U1322">
            <v>0</v>
          </cell>
        </row>
        <row r="1323">
          <cell r="D1323">
            <v>998</v>
          </cell>
          <cell r="U1323">
            <v>0</v>
          </cell>
        </row>
        <row r="1324">
          <cell r="D1324">
            <v>999</v>
          </cell>
          <cell r="U1324">
            <v>393199</v>
          </cell>
        </row>
        <row r="1325">
          <cell r="D1325">
            <v>264</v>
          </cell>
          <cell r="U1325">
            <v>19230638</v>
          </cell>
        </row>
        <row r="1326">
          <cell r="D1326">
            <v>873</v>
          </cell>
          <cell r="U1326">
            <v>383956</v>
          </cell>
        </row>
        <row r="1327">
          <cell r="D1327">
            <v>998</v>
          </cell>
          <cell r="U1327">
            <v>0</v>
          </cell>
        </row>
        <row r="1328">
          <cell r="D1328">
            <v>998</v>
          </cell>
          <cell r="U1328">
            <v>0</v>
          </cell>
        </row>
        <row r="1329">
          <cell r="D1329">
            <v>999</v>
          </cell>
          <cell r="U1329">
            <v>19614594</v>
          </cell>
        </row>
        <row r="1330">
          <cell r="D1330">
            <v>265</v>
          </cell>
          <cell r="U1330">
            <v>14553529</v>
          </cell>
        </row>
        <row r="1331">
          <cell r="D1331">
            <v>878</v>
          </cell>
          <cell r="U1331">
            <v>658968</v>
          </cell>
        </row>
        <row r="1332">
          <cell r="D1332">
            <v>910</v>
          </cell>
          <cell r="U1332">
            <v>64595</v>
          </cell>
        </row>
        <row r="1333">
          <cell r="D1333">
            <v>998</v>
          </cell>
          <cell r="U1333">
            <v>0</v>
          </cell>
        </row>
        <row r="1334">
          <cell r="D1334">
            <v>999</v>
          </cell>
          <cell r="U1334">
            <v>15277092</v>
          </cell>
        </row>
        <row r="1335">
          <cell r="D1335">
            <v>266</v>
          </cell>
          <cell r="U1335">
            <v>19586419</v>
          </cell>
        </row>
        <row r="1336">
          <cell r="D1336">
            <v>872</v>
          </cell>
          <cell r="U1336">
            <v>106953</v>
          </cell>
        </row>
        <row r="1337">
          <cell r="D1337">
            <v>915</v>
          </cell>
          <cell r="U1337">
            <v>75024</v>
          </cell>
        </row>
        <row r="1338">
          <cell r="D1338">
            <v>998</v>
          </cell>
          <cell r="U1338">
            <v>0</v>
          </cell>
        </row>
        <row r="1339">
          <cell r="D1339">
            <v>999</v>
          </cell>
          <cell r="U1339">
            <v>19768396</v>
          </cell>
        </row>
        <row r="1340">
          <cell r="D1340">
            <v>267</v>
          </cell>
          <cell r="U1340">
            <v>32920</v>
          </cell>
        </row>
        <row r="1341">
          <cell r="D1341">
            <v>765</v>
          </cell>
          <cell r="U1341">
            <v>3570107</v>
          </cell>
        </row>
        <row r="1342">
          <cell r="D1342">
            <v>998</v>
          </cell>
          <cell r="U1342">
            <v>0</v>
          </cell>
        </row>
        <row r="1343">
          <cell r="D1343">
            <v>998</v>
          </cell>
          <cell r="U1343">
            <v>0</v>
          </cell>
        </row>
        <row r="1344">
          <cell r="D1344">
            <v>999</v>
          </cell>
          <cell r="U1344">
            <v>3603027</v>
          </cell>
        </row>
        <row r="1345">
          <cell r="D1345">
            <v>268</v>
          </cell>
          <cell r="U1345">
            <v>0</v>
          </cell>
        </row>
        <row r="1346">
          <cell r="D1346">
            <v>717</v>
          </cell>
          <cell r="U1346">
            <v>1168269</v>
          </cell>
        </row>
        <row r="1347">
          <cell r="D1347">
            <v>818</v>
          </cell>
          <cell r="U1347">
            <v>103958</v>
          </cell>
        </row>
        <row r="1348">
          <cell r="D1348">
            <v>998</v>
          </cell>
          <cell r="U1348">
            <v>0</v>
          </cell>
        </row>
        <row r="1349">
          <cell r="D1349">
            <v>999</v>
          </cell>
          <cell r="U1349">
            <v>1272227</v>
          </cell>
        </row>
        <row r="1350">
          <cell r="D1350">
            <v>269</v>
          </cell>
          <cell r="U1350">
            <v>3345012</v>
          </cell>
        </row>
        <row r="1351">
          <cell r="D1351">
            <v>655</v>
          </cell>
          <cell r="U1351">
            <v>3971396</v>
          </cell>
        </row>
        <row r="1352">
          <cell r="D1352">
            <v>878</v>
          </cell>
          <cell r="U1352">
            <v>82808</v>
          </cell>
        </row>
        <row r="1353">
          <cell r="D1353">
            <v>998</v>
          </cell>
          <cell r="U1353">
            <v>0</v>
          </cell>
        </row>
        <row r="1354">
          <cell r="D1354">
            <v>999</v>
          </cell>
          <cell r="U1354">
            <v>7399216</v>
          </cell>
        </row>
        <row r="1355">
          <cell r="D1355">
            <v>270</v>
          </cell>
          <cell r="U1355">
            <v>3138806</v>
          </cell>
        </row>
        <row r="1356">
          <cell r="D1356">
            <v>852</v>
          </cell>
          <cell r="U1356">
            <v>217362</v>
          </cell>
        </row>
        <row r="1357">
          <cell r="D1357">
            <v>998</v>
          </cell>
          <cell r="U1357">
            <v>0</v>
          </cell>
        </row>
        <row r="1358">
          <cell r="D1358">
            <v>998</v>
          </cell>
          <cell r="U1358">
            <v>0</v>
          </cell>
        </row>
        <row r="1359">
          <cell r="D1359">
            <v>999</v>
          </cell>
          <cell r="U1359">
            <v>3356168</v>
          </cell>
        </row>
        <row r="1360">
          <cell r="D1360">
            <v>271</v>
          </cell>
          <cell r="U1360">
            <v>27107973</v>
          </cell>
        </row>
        <row r="1361">
          <cell r="D1361">
            <v>998</v>
          </cell>
          <cell r="U1361">
            <v>0</v>
          </cell>
        </row>
        <row r="1362">
          <cell r="D1362">
            <v>998</v>
          </cell>
          <cell r="U1362">
            <v>0</v>
          </cell>
        </row>
        <row r="1363">
          <cell r="D1363">
            <v>998</v>
          </cell>
          <cell r="U1363">
            <v>0</v>
          </cell>
        </row>
        <row r="1364">
          <cell r="D1364">
            <v>999</v>
          </cell>
          <cell r="U1364">
            <v>27107973</v>
          </cell>
        </row>
        <row r="1365">
          <cell r="D1365">
            <v>272</v>
          </cell>
          <cell r="U1365">
            <v>693858</v>
          </cell>
        </row>
        <row r="1366">
          <cell r="D1366">
            <v>605</v>
          </cell>
          <cell r="U1366">
            <v>869048</v>
          </cell>
        </row>
        <row r="1367">
          <cell r="D1367">
            <v>998</v>
          </cell>
          <cell r="U1367">
            <v>0</v>
          </cell>
        </row>
        <row r="1368">
          <cell r="D1368">
            <v>998</v>
          </cell>
          <cell r="U1368">
            <v>0</v>
          </cell>
        </row>
        <row r="1369">
          <cell r="D1369">
            <v>999</v>
          </cell>
          <cell r="U1369">
            <v>1562906</v>
          </cell>
        </row>
        <row r="1370">
          <cell r="D1370">
            <v>273</v>
          </cell>
          <cell r="U1370">
            <v>17515386</v>
          </cell>
        </row>
        <row r="1371">
          <cell r="D1371">
            <v>821</v>
          </cell>
          <cell r="U1371">
            <v>1040782</v>
          </cell>
        </row>
        <row r="1372">
          <cell r="D1372">
            <v>910</v>
          </cell>
          <cell r="U1372">
            <v>123163</v>
          </cell>
        </row>
        <row r="1373">
          <cell r="D1373">
            <v>998</v>
          </cell>
          <cell r="U1373">
            <v>0</v>
          </cell>
        </row>
        <row r="1374">
          <cell r="D1374">
            <v>999</v>
          </cell>
          <cell r="U1374">
            <v>18679331</v>
          </cell>
        </row>
        <row r="1375">
          <cell r="D1375">
            <v>274</v>
          </cell>
          <cell r="U1375">
            <v>38065244</v>
          </cell>
        </row>
        <row r="1376">
          <cell r="D1376">
            <v>998</v>
          </cell>
          <cell r="U1376">
            <v>0</v>
          </cell>
        </row>
        <row r="1377">
          <cell r="D1377">
            <v>998</v>
          </cell>
          <cell r="U1377">
            <v>0</v>
          </cell>
        </row>
        <row r="1378">
          <cell r="D1378">
            <v>998</v>
          </cell>
          <cell r="U1378">
            <v>0</v>
          </cell>
        </row>
        <row r="1379">
          <cell r="D1379">
            <v>999</v>
          </cell>
          <cell r="U1379">
            <v>38065244</v>
          </cell>
        </row>
        <row r="1380">
          <cell r="D1380">
            <v>275</v>
          </cell>
          <cell r="U1380">
            <v>2117278</v>
          </cell>
        </row>
        <row r="1381">
          <cell r="D1381">
            <v>683</v>
          </cell>
          <cell r="U1381">
            <v>1932626</v>
          </cell>
        </row>
        <row r="1382">
          <cell r="D1382">
            <v>998</v>
          </cell>
          <cell r="U1382">
            <v>0</v>
          </cell>
        </row>
        <row r="1383">
          <cell r="D1383">
            <v>998</v>
          </cell>
          <cell r="U1383">
            <v>0</v>
          </cell>
        </row>
        <row r="1384">
          <cell r="D1384">
            <v>999</v>
          </cell>
          <cell r="U1384">
            <v>4049904</v>
          </cell>
        </row>
        <row r="1385">
          <cell r="D1385">
            <v>276</v>
          </cell>
          <cell r="U1385">
            <v>8827786</v>
          </cell>
        </row>
        <row r="1386">
          <cell r="D1386">
            <v>730</v>
          </cell>
          <cell r="U1386">
            <v>3205612</v>
          </cell>
        </row>
        <row r="1387">
          <cell r="D1387">
            <v>801</v>
          </cell>
          <cell r="U1387">
            <v>119778</v>
          </cell>
        </row>
        <row r="1388">
          <cell r="D1388">
            <v>998</v>
          </cell>
          <cell r="U1388">
            <v>0</v>
          </cell>
        </row>
        <row r="1389">
          <cell r="D1389">
            <v>999</v>
          </cell>
          <cell r="U1389">
            <v>12153176</v>
          </cell>
        </row>
        <row r="1390">
          <cell r="D1390">
            <v>277</v>
          </cell>
          <cell r="U1390">
            <v>5866161</v>
          </cell>
        </row>
        <row r="1391">
          <cell r="D1391">
            <v>876</v>
          </cell>
          <cell r="U1391">
            <v>958387</v>
          </cell>
        </row>
        <row r="1392">
          <cell r="D1392">
            <v>998</v>
          </cell>
          <cell r="U1392">
            <v>0</v>
          </cell>
        </row>
        <row r="1393">
          <cell r="D1393">
            <v>998</v>
          </cell>
          <cell r="U1393">
            <v>0</v>
          </cell>
        </row>
        <row r="1394">
          <cell r="D1394">
            <v>999</v>
          </cell>
          <cell r="U1394">
            <v>6824548</v>
          </cell>
        </row>
        <row r="1395">
          <cell r="D1395">
            <v>278</v>
          </cell>
          <cell r="U1395">
            <v>11613713</v>
          </cell>
        </row>
        <row r="1396">
          <cell r="D1396">
            <v>998</v>
          </cell>
          <cell r="U1396">
            <v>0</v>
          </cell>
        </row>
        <row r="1397">
          <cell r="D1397">
            <v>998</v>
          </cell>
          <cell r="U1397">
            <v>0</v>
          </cell>
        </row>
        <row r="1398">
          <cell r="D1398">
            <v>998</v>
          </cell>
          <cell r="U1398">
            <v>0</v>
          </cell>
        </row>
        <row r="1399">
          <cell r="D1399">
            <v>999</v>
          </cell>
          <cell r="U1399">
            <v>11613713</v>
          </cell>
        </row>
        <row r="1400">
          <cell r="D1400">
            <v>279</v>
          </cell>
          <cell r="U1400">
            <v>0</v>
          </cell>
        </row>
        <row r="1401">
          <cell r="D1401">
            <v>766</v>
          </cell>
          <cell r="U1401">
            <v>5753274</v>
          </cell>
        </row>
        <row r="1402">
          <cell r="D1402">
            <v>998</v>
          </cell>
          <cell r="U1402">
            <v>0</v>
          </cell>
        </row>
        <row r="1403">
          <cell r="D1403">
            <v>998</v>
          </cell>
          <cell r="U1403">
            <v>0</v>
          </cell>
        </row>
        <row r="1404">
          <cell r="D1404">
            <v>999</v>
          </cell>
          <cell r="U1404">
            <v>5753274</v>
          </cell>
        </row>
        <row r="1405">
          <cell r="D1405">
            <v>280</v>
          </cell>
          <cell r="U1405">
            <v>12811</v>
          </cell>
        </row>
        <row r="1406">
          <cell r="D1406">
            <v>767</v>
          </cell>
          <cell r="U1406">
            <v>3903616</v>
          </cell>
        </row>
        <row r="1407">
          <cell r="D1407">
            <v>876</v>
          </cell>
          <cell r="U1407">
            <v>201714</v>
          </cell>
        </row>
        <row r="1408">
          <cell r="D1408">
            <v>998</v>
          </cell>
          <cell r="U1408">
            <v>0</v>
          </cell>
        </row>
        <row r="1409">
          <cell r="D1409">
            <v>999</v>
          </cell>
          <cell r="U1409">
            <v>4118141</v>
          </cell>
        </row>
        <row r="1410">
          <cell r="D1410">
            <v>281</v>
          </cell>
          <cell r="U1410">
            <v>30283760</v>
          </cell>
        </row>
        <row r="1411">
          <cell r="D1411">
            <v>998</v>
          </cell>
          <cell r="U1411">
            <v>0</v>
          </cell>
        </row>
        <row r="1412">
          <cell r="D1412">
            <v>998</v>
          </cell>
          <cell r="U1412">
            <v>0</v>
          </cell>
        </row>
        <row r="1413">
          <cell r="D1413">
            <v>998</v>
          </cell>
          <cell r="U1413">
            <v>0</v>
          </cell>
        </row>
        <row r="1414">
          <cell r="D1414">
            <v>999</v>
          </cell>
          <cell r="U1414">
            <v>30283760</v>
          </cell>
        </row>
        <row r="1415">
          <cell r="D1415">
            <v>282</v>
          </cell>
          <cell r="U1415">
            <v>0</v>
          </cell>
        </row>
        <row r="1416">
          <cell r="D1416">
            <v>775</v>
          </cell>
          <cell r="U1416">
            <v>7119844</v>
          </cell>
        </row>
        <row r="1417">
          <cell r="D1417">
            <v>832</v>
          </cell>
          <cell r="U1417">
            <v>491537</v>
          </cell>
        </row>
        <row r="1418">
          <cell r="D1418">
            <v>998</v>
          </cell>
          <cell r="U1418">
            <v>0</v>
          </cell>
        </row>
        <row r="1419">
          <cell r="D1419">
            <v>999</v>
          </cell>
          <cell r="U1419">
            <v>7611381</v>
          </cell>
        </row>
        <row r="1420">
          <cell r="D1420">
            <v>283</v>
          </cell>
          <cell r="U1420">
            <v>0</v>
          </cell>
        </row>
        <row r="1421">
          <cell r="D1421">
            <v>618</v>
          </cell>
          <cell r="U1421">
            <v>1798654</v>
          </cell>
        </row>
        <row r="1422">
          <cell r="D1422">
            <v>998</v>
          </cell>
          <cell r="U1422">
            <v>0</v>
          </cell>
        </row>
        <row r="1423">
          <cell r="D1423">
            <v>998</v>
          </cell>
          <cell r="U1423">
            <v>0</v>
          </cell>
        </row>
        <row r="1424">
          <cell r="D1424">
            <v>999</v>
          </cell>
          <cell r="U1424">
            <v>1798654</v>
          </cell>
        </row>
        <row r="1425">
          <cell r="D1425">
            <v>284</v>
          </cell>
          <cell r="U1425">
            <v>19522076</v>
          </cell>
        </row>
        <row r="1426">
          <cell r="D1426">
            <v>853</v>
          </cell>
          <cell r="U1426">
            <v>396715</v>
          </cell>
        </row>
        <row r="1427">
          <cell r="D1427">
            <v>913</v>
          </cell>
          <cell r="U1427">
            <v>92327</v>
          </cell>
        </row>
        <row r="1428">
          <cell r="D1428">
            <v>998</v>
          </cell>
          <cell r="U1428">
            <v>0</v>
          </cell>
        </row>
        <row r="1429">
          <cell r="D1429">
            <v>999</v>
          </cell>
          <cell r="U1429">
            <v>20011118</v>
          </cell>
        </row>
        <row r="1430">
          <cell r="D1430">
            <v>285</v>
          </cell>
          <cell r="U1430">
            <v>21895939</v>
          </cell>
        </row>
        <row r="1431">
          <cell r="D1431">
            <v>872</v>
          </cell>
          <cell r="U1431">
            <v>886481</v>
          </cell>
        </row>
        <row r="1432">
          <cell r="D1432">
            <v>915</v>
          </cell>
          <cell r="U1432">
            <v>101509</v>
          </cell>
        </row>
        <row r="1433">
          <cell r="D1433">
            <v>998</v>
          </cell>
          <cell r="U1433">
            <v>0</v>
          </cell>
        </row>
        <row r="1434">
          <cell r="D1434">
            <v>999</v>
          </cell>
          <cell r="U1434">
            <v>22883929</v>
          </cell>
        </row>
        <row r="1435">
          <cell r="D1435">
            <v>286</v>
          </cell>
          <cell r="U1435">
            <v>0</v>
          </cell>
        </row>
        <row r="1436">
          <cell r="D1436">
            <v>725</v>
          </cell>
          <cell r="U1436">
            <v>7828558</v>
          </cell>
        </row>
        <row r="1437">
          <cell r="D1437">
            <v>830</v>
          </cell>
          <cell r="U1437">
            <v>619802</v>
          </cell>
        </row>
        <row r="1438">
          <cell r="D1438">
            <v>998</v>
          </cell>
          <cell r="U1438">
            <v>0</v>
          </cell>
        </row>
        <row r="1439">
          <cell r="D1439">
            <v>999</v>
          </cell>
          <cell r="U1439">
            <v>8448360</v>
          </cell>
        </row>
        <row r="1440">
          <cell r="D1440">
            <v>287</v>
          </cell>
          <cell r="U1440">
            <v>4220516</v>
          </cell>
        </row>
        <row r="1441">
          <cell r="D1441">
            <v>770</v>
          </cell>
          <cell r="U1441">
            <v>4645863</v>
          </cell>
        </row>
        <row r="1442">
          <cell r="D1442">
            <v>998</v>
          </cell>
          <cell r="U1442">
            <v>0</v>
          </cell>
        </row>
        <row r="1443">
          <cell r="D1443">
            <v>998</v>
          </cell>
          <cell r="U1443">
            <v>0</v>
          </cell>
        </row>
        <row r="1444">
          <cell r="D1444">
            <v>999</v>
          </cell>
          <cell r="U1444">
            <v>8866379</v>
          </cell>
        </row>
        <row r="1445">
          <cell r="D1445">
            <v>288</v>
          </cell>
          <cell r="U1445">
            <v>18693151</v>
          </cell>
        </row>
        <row r="1446">
          <cell r="D1446">
            <v>695</v>
          </cell>
          <cell r="U1446">
            <v>9674213</v>
          </cell>
        </row>
        <row r="1447">
          <cell r="D1447">
            <v>830</v>
          </cell>
          <cell r="U1447">
            <v>195605</v>
          </cell>
        </row>
        <row r="1448">
          <cell r="D1448">
            <v>998</v>
          </cell>
          <cell r="U1448">
            <v>0</v>
          </cell>
        </row>
        <row r="1449">
          <cell r="D1449">
            <v>999</v>
          </cell>
          <cell r="U1449">
            <v>28562969</v>
          </cell>
        </row>
        <row r="1450">
          <cell r="D1450">
            <v>289</v>
          </cell>
          <cell r="U1450">
            <v>731500</v>
          </cell>
        </row>
        <row r="1451">
          <cell r="D1451">
            <v>670</v>
          </cell>
          <cell r="U1451">
            <v>736792</v>
          </cell>
        </row>
        <row r="1452">
          <cell r="D1452">
            <v>818</v>
          </cell>
          <cell r="U1452">
            <v>59704</v>
          </cell>
        </row>
        <row r="1453">
          <cell r="D1453">
            <v>998</v>
          </cell>
          <cell r="U1453">
            <v>0</v>
          </cell>
        </row>
        <row r="1454">
          <cell r="D1454">
            <v>999</v>
          </cell>
          <cell r="U1454">
            <v>1527996</v>
          </cell>
        </row>
        <row r="1455">
          <cell r="D1455">
            <v>290</v>
          </cell>
          <cell r="U1455">
            <v>7218489</v>
          </cell>
        </row>
        <row r="1456">
          <cell r="D1456">
            <v>805</v>
          </cell>
          <cell r="U1456">
            <v>458098</v>
          </cell>
        </row>
        <row r="1457">
          <cell r="D1457">
            <v>998</v>
          </cell>
          <cell r="U1457">
            <v>0</v>
          </cell>
        </row>
        <row r="1458">
          <cell r="D1458">
            <v>998</v>
          </cell>
          <cell r="U1458">
            <v>0</v>
          </cell>
        </row>
        <row r="1459">
          <cell r="D1459">
            <v>999</v>
          </cell>
          <cell r="U1459">
            <v>7676587</v>
          </cell>
        </row>
        <row r="1460">
          <cell r="D1460">
            <v>291</v>
          </cell>
          <cell r="U1460">
            <v>15382522</v>
          </cell>
        </row>
        <row r="1461">
          <cell r="D1461">
            <v>854</v>
          </cell>
          <cell r="U1461">
            <v>178245</v>
          </cell>
        </row>
        <row r="1462">
          <cell r="D1462">
            <v>913</v>
          </cell>
          <cell r="U1462">
            <v>52758</v>
          </cell>
        </row>
        <row r="1463">
          <cell r="D1463">
            <v>998</v>
          </cell>
          <cell r="U1463">
            <v>0</v>
          </cell>
        </row>
        <row r="1464">
          <cell r="D1464">
            <v>999</v>
          </cell>
          <cell r="U1464">
            <v>15613525</v>
          </cell>
        </row>
        <row r="1465">
          <cell r="D1465">
            <v>292</v>
          </cell>
          <cell r="U1465">
            <v>11848674</v>
          </cell>
        </row>
        <row r="1466">
          <cell r="D1466">
            <v>821</v>
          </cell>
          <cell r="U1466">
            <v>1034658</v>
          </cell>
        </row>
        <row r="1467">
          <cell r="D1467">
            <v>910</v>
          </cell>
          <cell r="U1467">
            <v>173974</v>
          </cell>
        </row>
        <row r="1468">
          <cell r="D1468">
            <v>998</v>
          </cell>
          <cell r="U1468">
            <v>0</v>
          </cell>
        </row>
        <row r="1469">
          <cell r="D1469">
            <v>999</v>
          </cell>
          <cell r="U1469">
            <v>13057306</v>
          </cell>
        </row>
        <row r="1470">
          <cell r="D1470">
            <v>293</v>
          </cell>
          <cell r="U1470">
            <v>25423363</v>
          </cell>
        </row>
        <row r="1471">
          <cell r="D1471">
            <v>810</v>
          </cell>
          <cell r="U1471">
            <v>2866942</v>
          </cell>
        </row>
        <row r="1472">
          <cell r="D1472">
            <v>910</v>
          </cell>
          <cell r="U1472">
            <v>210547</v>
          </cell>
        </row>
        <row r="1473">
          <cell r="D1473">
            <v>998</v>
          </cell>
          <cell r="U1473">
            <v>0</v>
          </cell>
        </row>
        <row r="1474">
          <cell r="D1474">
            <v>999</v>
          </cell>
          <cell r="U1474">
            <v>28500852</v>
          </cell>
        </row>
        <row r="1475">
          <cell r="D1475">
            <v>294</v>
          </cell>
          <cell r="U1475">
            <v>0</v>
          </cell>
        </row>
        <row r="1476">
          <cell r="D1476">
            <v>720</v>
          </cell>
          <cell r="U1476">
            <v>2254743</v>
          </cell>
        </row>
        <row r="1477">
          <cell r="D1477">
            <v>832</v>
          </cell>
          <cell r="U1477">
            <v>154412</v>
          </cell>
        </row>
        <row r="1478">
          <cell r="D1478">
            <v>998</v>
          </cell>
          <cell r="U1478">
            <v>0</v>
          </cell>
        </row>
        <row r="1479">
          <cell r="D1479">
            <v>999</v>
          </cell>
          <cell r="U1479">
            <v>2409155</v>
          </cell>
        </row>
        <row r="1480">
          <cell r="D1480">
            <v>295</v>
          </cell>
          <cell r="U1480">
            <v>22768638</v>
          </cell>
        </row>
        <row r="1481">
          <cell r="D1481">
            <v>871</v>
          </cell>
          <cell r="U1481">
            <v>2622183</v>
          </cell>
        </row>
        <row r="1482">
          <cell r="D1482">
            <v>913</v>
          </cell>
          <cell r="U1482">
            <v>26379</v>
          </cell>
        </row>
        <row r="1483">
          <cell r="D1483">
            <v>998</v>
          </cell>
          <cell r="U1483">
            <v>0</v>
          </cell>
        </row>
        <row r="1484">
          <cell r="D1484">
            <v>999</v>
          </cell>
          <cell r="U1484">
            <v>25417200</v>
          </cell>
        </row>
        <row r="1485">
          <cell r="D1485">
            <v>296</v>
          </cell>
          <cell r="U1485">
            <v>3203874</v>
          </cell>
        </row>
        <row r="1486">
          <cell r="D1486">
            <v>700</v>
          </cell>
          <cell r="U1486">
            <v>2127190</v>
          </cell>
        </row>
        <row r="1487">
          <cell r="D1487">
            <v>998</v>
          </cell>
          <cell r="U1487">
            <v>0</v>
          </cell>
        </row>
        <row r="1488">
          <cell r="D1488">
            <v>998</v>
          </cell>
          <cell r="U1488">
            <v>0</v>
          </cell>
        </row>
        <row r="1489">
          <cell r="D1489">
            <v>999</v>
          </cell>
          <cell r="U1489">
            <v>5331064</v>
          </cell>
        </row>
        <row r="1490">
          <cell r="D1490">
            <v>297</v>
          </cell>
          <cell r="U1490">
            <v>0</v>
          </cell>
        </row>
        <row r="1491">
          <cell r="D1491">
            <v>766</v>
          </cell>
          <cell r="U1491">
            <v>237695</v>
          </cell>
        </row>
        <row r="1492">
          <cell r="D1492">
            <v>998</v>
          </cell>
          <cell r="U1492">
            <v>0</v>
          </cell>
        </row>
        <row r="1493">
          <cell r="D1493">
            <v>998</v>
          </cell>
          <cell r="U1493">
            <v>0</v>
          </cell>
        </row>
        <row r="1494">
          <cell r="D1494">
            <v>999</v>
          </cell>
          <cell r="U1494">
            <v>237695</v>
          </cell>
        </row>
        <row r="1495">
          <cell r="D1495">
            <v>298</v>
          </cell>
          <cell r="U1495">
            <v>3710245</v>
          </cell>
        </row>
        <row r="1496">
          <cell r="D1496">
            <v>705</v>
          </cell>
          <cell r="U1496">
            <v>3597874</v>
          </cell>
        </row>
        <row r="1497">
          <cell r="D1497">
            <v>854</v>
          </cell>
          <cell r="U1497">
            <v>6370</v>
          </cell>
        </row>
        <row r="1498">
          <cell r="D1498">
            <v>913</v>
          </cell>
          <cell r="U1498">
            <v>26379</v>
          </cell>
        </row>
        <row r="1499">
          <cell r="D1499">
            <v>999</v>
          </cell>
          <cell r="U1499">
            <v>7340868</v>
          </cell>
        </row>
        <row r="1500">
          <cell r="D1500">
            <v>299</v>
          </cell>
          <cell r="U1500">
            <v>4644</v>
          </cell>
        </row>
        <row r="1501">
          <cell r="D1501">
            <v>735</v>
          </cell>
          <cell r="U1501">
            <v>6338187</v>
          </cell>
        </row>
        <row r="1502">
          <cell r="D1502">
            <v>852</v>
          </cell>
          <cell r="U1502">
            <v>516719</v>
          </cell>
        </row>
        <row r="1503">
          <cell r="D1503">
            <v>998</v>
          </cell>
          <cell r="U1503">
            <v>0</v>
          </cell>
        </row>
        <row r="1504">
          <cell r="D1504">
            <v>999</v>
          </cell>
          <cell r="U1504">
            <v>6859550</v>
          </cell>
        </row>
        <row r="1505">
          <cell r="D1505">
            <v>300</v>
          </cell>
          <cell r="U1505">
            <v>2234440</v>
          </cell>
        </row>
        <row r="1506">
          <cell r="D1506">
            <v>815</v>
          </cell>
          <cell r="U1506">
            <v>62794</v>
          </cell>
        </row>
        <row r="1507">
          <cell r="D1507">
            <v>998</v>
          </cell>
          <cell r="U1507">
            <v>0</v>
          </cell>
        </row>
        <row r="1508">
          <cell r="D1508">
            <v>998</v>
          </cell>
          <cell r="U1508">
            <v>0</v>
          </cell>
        </row>
        <row r="1509">
          <cell r="D1509">
            <v>999</v>
          </cell>
          <cell r="U1509">
            <v>2297234</v>
          </cell>
        </row>
        <row r="1510">
          <cell r="D1510">
            <v>301</v>
          </cell>
          <cell r="U1510">
            <v>8616640</v>
          </cell>
        </row>
        <row r="1511">
          <cell r="D1511">
            <v>828</v>
          </cell>
          <cell r="U1511">
            <v>597234</v>
          </cell>
        </row>
        <row r="1512">
          <cell r="D1512">
            <v>913</v>
          </cell>
          <cell r="U1512">
            <v>13190</v>
          </cell>
        </row>
        <row r="1513">
          <cell r="D1513">
            <v>998</v>
          </cell>
          <cell r="U1513">
            <v>0</v>
          </cell>
        </row>
        <row r="1514">
          <cell r="D1514">
            <v>999</v>
          </cell>
          <cell r="U1514">
            <v>9227064</v>
          </cell>
        </row>
        <row r="1515">
          <cell r="D1515">
            <v>302</v>
          </cell>
          <cell r="U1515">
            <v>326528</v>
          </cell>
        </row>
        <row r="1516">
          <cell r="D1516">
            <v>998</v>
          </cell>
          <cell r="U1516">
            <v>0</v>
          </cell>
        </row>
        <row r="1517">
          <cell r="D1517">
            <v>998</v>
          </cell>
          <cell r="U1517">
            <v>0</v>
          </cell>
        </row>
        <row r="1518">
          <cell r="D1518">
            <v>998</v>
          </cell>
          <cell r="U1518">
            <v>0</v>
          </cell>
        </row>
        <row r="1519">
          <cell r="D1519">
            <v>999</v>
          </cell>
          <cell r="U1519">
            <v>326528</v>
          </cell>
        </row>
        <row r="1520">
          <cell r="D1520">
            <v>303</v>
          </cell>
          <cell r="U1520">
            <v>4809</v>
          </cell>
        </row>
        <row r="1521">
          <cell r="D1521">
            <v>710</v>
          </cell>
          <cell r="U1521">
            <v>4576717</v>
          </cell>
        </row>
        <row r="1522">
          <cell r="D1522">
            <v>805</v>
          </cell>
          <cell r="U1522">
            <v>158147</v>
          </cell>
        </row>
        <row r="1523">
          <cell r="D1523">
            <v>998</v>
          </cell>
          <cell r="U1523">
            <v>0</v>
          </cell>
        </row>
        <row r="1524">
          <cell r="D1524">
            <v>999</v>
          </cell>
          <cell r="U1524">
            <v>4739673</v>
          </cell>
        </row>
        <row r="1525">
          <cell r="D1525">
            <v>304</v>
          </cell>
          <cell r="U1525">
            <v>7699224</v>
          </cell>
        </row>
        <row r="1526">
          <cell r="D1526">
            <v>805</v>
          </cell>
          <cell r="U1526">
            <v>935612</v>
          </cell>
        </row>
        <row r="1527">
          <cell r="D1527">
            <v>998</v>
          </cell>
          <cell r="U1527">
            <v>0</v>
          </cell>
        </row>
        <row r="1528">
          <cell r="D1528">
            <v>998</v>
          </cell>
          <cell r="U1528">
            <v>0</v>
          </cell>
        </row>
        <row r="1529">
          <cell r="D1529">
            <v>999</v>
          </cell>
          <cell r="U1529">
            <v>8634836</v>
          </cell>
        </row>
        <row r="1530">
          <cell r="D1530">
            <v>305</v>
          </cell>
          <cell r="U1530">
            <v>24791745</v>
          </cell>
        </row>
        <row r="1531">
          <cell r="D1531">
            <v>853</v>
          </cell>
          <cell r="U1531">
            <v>647464</v>
          </cell>
        </row>
        <row r="1532">
          <cell r="D1532">
            <v>913</v>
          </cell>
          <cell r="U1532">
            <v>39569</v>
          </cell>
        </row>
        <row r="1533">
          <cell r="D1533">
            <v>998</v>
          </cell>
          <cell r="U1533">
            <v>0</v>
          </cell>
        </row>
        <row r="1534">
          <cell r="D1534">
            <v>999</v>
          </cell>
          <cell r="U1534">
            <v>25478778</v>
          </cell>
        </row>
        <row r="1535">
          <cell r="D1535">
            <v>306</v>
          </cell>
          <cell r="U1535">
            <v>542623</v>
          </cell>
        </row>
        <row r="1536">
          <cell r="D1536">
            <v>770</v>
          </cell>
          <cell r="U1536">
            <v>596119</v>
          </cell>
        </row>
        <row r="1537">
          <cell r="D1537">
            <v>998</v>
          </cell>
          <cell r="U1537">
            <v>0</v>
          </cell>
        </row>
        <row r="1538">
          <cell r="D1538">
            <v>998</v>
          </cell>
          <cell r="U1538">
            <v>0</v>
          </cell>
        </row>
        <row r="1539">
          <cell r="D1539">
            <v>999</v>
          </cell>
          <cell r="U1539">
            <v>1138742</v>
          </cell>
        </row>
        <row r="1540">
          <cell r="D1540">
            <v>307</v>
          </cell>
          <cell r="U1540">
            <v>23409707</v>
          </cell>
        </row>
        <row r="1541">
          <cell r="D1541">
            <v>878</v>
          </cell>
          <cell r="U1541">
            <v>618487</v>
          </cell>
        </row>
        <row r="1542">
          <cell r="D1542">
            <v>915</v>
          </cell>
          <cell r="U1542">
            <v>240111</v>
          </cell>
        </row>
        <row r="1543">
          <cell r="D1543">
            <v>998</v>
          </cell>
          <cell r="U1543">
            <v>0</v>
          </cell>
        </row>
        <row r="1544">
          <cell r="D1544">
            <v>999</v>
          </cell>
          <cell r="U1544">
            <v>24268305</v>
          </cell>
        </row>
        <row r="1545">
          <cell r="D1545">
            <v>308</v>
          </cell>
          <cell r="U1545">
            <v>59697543</v>
          </cell>
        </row>
        <row r="1546">
          <cell r="D1546">
            <v>998</v>
          </cell>
          <cell r="U1546">
            <v>0</v>
          </cell>
        </row>
        <row r="1547">
          <cell r="D1547">
            <v>998</v>
          </cell>
          <cell r="U1547">
            <v>0</v>
          </cell>
        </row>
        <row r="1548">
          <cell r="D1548">
            <v>998</v>
          </cell>
          <cell r="U1548">
            <v>0</v>
          </cell>
        </row>
        <row r="1549">
          <cell r="D1549">
            <v>999</v>
          </cell>
          <cell r="U1549">
            <v>59697543</v>
          </cell>
        </row>
        <row r="1550">
          <cell r="D1550">
            <v>309</v>
          </cell>
          <cell r="U1550">
            <v>4492526</v>
          </cell>
        </row>
        <row r="1551">
          <cell r="D1551">
            <v>860</v>
          </cell>
          <cell r="U1551">
            <v>611100</v>
          </cell>
        </row>
        <row r="1552">
          <cell r="D1552">
            <v>998</v>
          </cell>
          <cell r="U1552">
            <v>0</v>
          </cell>
        </row>
        <row r="1553">
          <cell r="D1553">
            <v>998</v>
          </cell>
          <cell r="U1553">
            <v>0</v>
          </cell>
        </row>
        <row r="1554">
          <cell r="D1554">
            <v>999</v>
          </cell>
          <cell r="U1554">
            <v>5103626</v>
          </cell>
        </row>
        <row r="1555">
          <cell r="D1555">
            <v>310</v>
          </cell>
          <cell r="U1555">
            <v>16502182</v>
          </cell>
        </row>
        <row r="1556">
          <cell r="D1556">
            <v>879</v>
          </cell>
          <cell r="U1556">
            <v>1537424</v>
          </cell>
        </row>
        <row r="1557">
          <cell r="D1557">
            <v>998</v>
          </cell>
          <cell r="U1557">
            <v>0</v>
          </cell>
        </row>
        <row r="1558">
          <cell r="D1558">
            <v>998</v>
          </cell>
          <cell r="U1558">
            <v>0</v>
          </cell>
        </row>
        <row r="1559">
          <cell r="D1559">
            <v>999</v>
          </cell>
          <cell r="U1559">
            <v>18039606</v>
          </cell>
        </row>
        <row r="1560">
          <cell r="D1560">
            <v>311</v>
          </cell>
          <cell r="U1560">
            <v>53524</v>
          </cell>
        </row>
        <row r="1561">
          <cell r="D1561">
            <v>778</v>
          </cell>
          <cell r="U1561">
            <v>2009941</v>
          </cell>
        </row>
        <row r="1562">
          <cell r="D1562">
            <v>860</v>
          </cell>
          <cell r="U1562">
            <v>148187</v>
          </cell>
        </row>
        <row r="1563">
          <cell r="D1563">
            <v>998</v>
          </cell>
          <cell r="U1563">
            <v>0</v>
          </cell>
        </row>
        <row r="1564">
          <cell r="D1564">
            <v>999</v>
          </cell>
          <cell r="U1564">
            <v>2211652</v>
          </cell>
        </row>
        <row r="1565">
          <cell r="D1565">
            <v>312</v>
          </cell>
          <cell r="U1565">
            <v>0</v>
          </cell>
        </row>
        <row r="1566">
          <cell r="D1566">
            <v>750</v>
          </cell>
          <cell r="U1566">
            <v>357638</v>
          </cell>
        </row>
        <row r="1567">
          <cell r="D1567">
            <v>818</v>
          </cell>
          <cell r="U1567">
            <v>54986</v>
          </cell>
        </row>
        <row r="1568">
          <cell r="D1568">
            <v>998</v>
          </cell>
          <cell r="U1568">
            <v>0</v>
          </cell>
        </row>
        <row r="1569">
          <cell r="D1569">
            <v>999</v>
          </cell>
          <cell r="U1569">
            <v>412624</v>
          </cell>
        </row>
        <row r="1570">
          <cell r="D1570">
            <v>313</v>
          </cell>
          <cell r="U1570">
            <v>18105</v>
          </cell>
        </row>
        <row r="1571">
          <cell r="D1571">
            <v>635</v>
          </cell>
          <cell r="U1571">
            <v>361958</v>
          </cell>
        </row>
        <row r="1572">
          <cell r="D1572">
            <v>998</v>
          </cell>
          <cell r="U1572">
            <v>0</v>
          </cell>
        </row>
        <row r="1573">
          <cell r="D1573">
            <v>998</v>
          </cell>
          <cell r="U1573">
            <v>0</v>
          </cell>
        </row>
        <row r="1574">
          <cell r="D1574">
            <v>999</v>
          </cell>
          <cell r="U1574">
            <v>380063</v>
          </cell>
        </row>
        <row r="1575">
          <cell r="D1575">
            <v>314</v>
          </cell>
          <cell r="U1575">
            <v>26660901</v>
          </cell>
        </row>
        <row r="1576">
          <cell r="D1576">
            <v>998</v>
          </cell>
          <cell r="U1576">
            <v>0</v>
          </cell>
        </row>
        <row r="1577">
          <cell r="D1577">
            <v>998</v>
          </cell>
          <cell r="U1577">
            <v>0</v>
          </cell>
        </row>
        <row r="1578">
          <cell r="D1578">
            <v>998</v>
          </cell>
          <cell r="U1578">
            <v>0</v>
          </cell>
        </row>
        <row r="1579">
          <cell r="D1579">
            <v>999</v>
          </cell>
          <cell r="U1579">
            <v>26660901</v>
          </cell>
        </row>
        <row r="1580">
          <cell r="D1580">
            <v>315</v>
          </cell>
          <cell r="U1580">
            <v>22177863</v>
          </cell>
        </row>
        <row r="1581">
          <cell r="D1581">
            <v>830</v>
          </cell>
          <cell r="U1581">
            <v>108905</v>
          </cell>
        </row>
        <row r="1582">
          <cell r="D1582">
            <v>998</v>
          </cell>
          <cell r="U1582">
            <v>0</v>
          </cell>
        </row>
        <row r="1583">
          <cell r="D1583">
            <v>998</v>
          </cell>
          <cell r="U1583">
            <v>0</v>
          </cell>
        </row>
        <row r="1584">
          <cell r="D1584">
            <v>999</v>
          </cell>
          <cell r="U1584">
            <v>22286768</v>
          </cell>
        </row>
        <row r="1585">
          <cell r="D1585">
            <v>316</v>
          </cell>
          <cell r="U1585">
            <v>8269809</v>
          </cell>
        </row>
        <row r="1586">
          <cell r="D1586">
            <v>876</v>
          </cell>
          <cell r="U1586">
            <v>742322</v>
          </cell>
        </row>
        <row r="1587">
          <cell r="D1587">
            <v>998</v>
          </cell>
          <cell r="U1587">
            <v>0</v>
          </cell>
        </row>
        <row r="1588">
          <cell r="D1588">
            <v>998</v>
          </cell>
          <cell r="U1588">
            <v>0</v>
          </cell>
        </row>
        <row r="1589">
          <cell r="D1589">
            <v>999</v>
          </cell>
          <cell r="U1589">
            <v>9012131</v>
          </cell>
        </row>
        <row r="1590">
          <cell r="D1590">
            <v>317</v>
          </cell>
          <cell r="U1590">
            <v>32249496</v>
          </cell>
        </row>
        <row r="1591">
          <cell r="D1591">
            <v>915</v>
          </cell>
          <cell r="U1591">
            <v>1115</v>
          </cell>
        </row>
        <row r="1592">
          <cell r="D1592">
            <v>998</v>
          </cell>
          <cell r="U1592">
            <v>0</v>
          </cell>
        </row>
        <row r="1593">
          <cell r="D1593">
            <v>998</v>
          </cell>
          <cell r="U1593">
            <v>0</v>
          </cell>
        </row>
        <row r="1594">
          <cell r="D1594">
            <v>999</v>
          </cell>
          <cell r="U1594">
            <v>32250611</v>
          </cell>
        </row>
        <row r="1595">
          <cell r="D1595">
            <v>318</v>
          </cell>
          <cell r="U1595">
            <v>1362731</v>
          </cell>
        </row>
        <row r="1596">
          <cell r="D1596">
            <v>660</v>
          </cell>
          <cell r="U1596">
            <v>1573988</v>
          </cell>
        </row>
        <row r="1597">
          <cell r="D1597">
            <v>815</v>
          </cell>
          <cell r="U1597">
            <v>267073</v>
          </cell>
        </row>
        <row r="1598">
          <cell r="D1598">
            <v>998</v>
          </cell>
          <cell r="U1598">
            <v>0</v>
          </cell>
        </row>
        <row r="1599">
          <cell r="D1599">
            <v>999</v>
          </cell>
          <cell r="U1599">
            <v>3203792</v>
          </cell>
        </row>
        <row r="1600">
          <cell r="D1600">
            <v>319</v>
          </cell>
          <cell r="U1600">
            <v>0</v>
          </cell>
        </row>
        <row r="1601">
          <cell r="D1601">
            <v>728</v>
          </cell>
          <cell r="U1601">
            <v>202465</v>
          </cell>
        </row>
        <row r="1602">
          <cell r="D1602">
            <v>755</v>
          </cell>
          <cell r="U1602">
            <v>207283</v>
          </cell>
        </row>
        <row r="1603">
          <cell r="D1603">
            <v>818</v>
          </cell>
          <cell r="U1603">
            <v>54148</v>
          </cell>
        </row>
        <row r="1604">
          <cell r="D1604">
            <v>999</v>
          </cell>
          <cell r="U1604">
            <v>463896</v>
          </cell>
        </row>
        <row r="1605">
          <cell r="D1605">
            <v>320</v>
          </cell>
          <cell r="U1605">
            <v>0</v>
          </cell>
        </row>
        <row r="1606">
          <cell r="D1606">
            <v>675</v>
          </cell>
          <cell r="U1606">
            <v>3432927</v>
          </cell>
        </row>
        <row r="1607">
          <cell r="D1607">
            <v>854</v>
          </cell>
          <cell r="U1607">
            <v>20141</v>
          </cell>
        </row>
        <row r="1608">
          <cell r="D1608">
            <v>998</v>
          </cell>
          <cell r="U1608">
            <v>0</v>
          </cell>
        </row>
        <row r="1609">
          <cell r="D1609">
            <v>999</v>
          </cell>
          <cell r="U1609">
            <v>3453068</v>
          </cell>
        </row>
        <row r="1610">
          <cell r="D1610">
            <v>321</v>
          </cell>
          <cell r="U1610">
            <v>24071950</v>
          </cell>
        </row>
        <row r="1611">
          <cell r="D1611">
            <v>801</v>
          </cell>
          <cell r="U1611">
            <v>619958</v>
          </cell>
        </row>
        <row r="1612">
          <cell r="D1612">
            <v>998</v>
          </cell>
          <cell r="U1612">
            <v>0</v>
          </cell>
        </row>
        <row r="1613">
          <cell r="D1613">
            <v>998</v>
          </cell>
          <cell r="U1613">
            <v>0</v>
          </cell>
        </row>
        <row r="1614">
          <cell r="D1614">
            <v>999</v>
          </cell>
          <cell r="U1614">
            <v>24691908</v>
          </cell>
        </row>
        <row r="1615">
          <cell r="D1615">
            <v>322</v>
          </cell>
          <cell r="U1615">
            <v>5529064</v>
          </cell>
        </row>
        <row r="1616">
          <cell r="D1616">
            <v>998</v>
          </cell>
          <cell r="U1616">
            <v>0</v>
          </cell>
        </row>
        <row r="1617">
          <cell r="D1617">
            <v>998</v>
          </cell>
          <cell r="U1617">
            <v>0</v>
          </cell>
        </row>
        <row r="1618">
          <cell r="D1618">
            <v>998</v>
          </cell>
          <cell r="U1618">
            <v>0</v>
          </cell>
        </row>
        <row r="1619">
          <cell r="D1619">
            <v>999</v>
          </cell>
          <cell r="U1619">
            <v>5529064</v>
          </cell>
        </row>
        <row r="1620">
          <cell r="D1620">
            <v>323</v>
          </cell>
          <cell r="U1620">
            <v>6519525</v>
          </cell>
        </row>
        <row r="1621">
          <cell r="D1621">
            <v>872</v>
          </cell>
          <cell r="U1621">
            <v>493653</v>
          </cell>
        </row>
        <row r="1622">
          <cell r="D1622">
            <v>998</v>
          </cell>
          <cell r="U1622">
            <v>0</v>
          </cell>
        </row>
        <row r="1623">
          <cell r="D1623">
            <v>998</v>
          </cell>
          <cell r="U1623">
            <v>0</v>
          </cell>
        </row>
        <row r="1624">
          <cell r="D1624">
            <v>999</v>
          </cell>
          <cell r="U1624">
            <v>7013178</v>
          </cell>
        </row>
        <row r="1625">
          <cell r="D1625">
            <v>324</v>
          </cell>
          <cell r="U1625">
            <v>151067</v>
          </cell>
        </row>
        <row r="1626">
          <cell r="D1626">
            <v>778</v>
          </cell>
          <cell r="U1626">
            <v>1865707</v>
          </cell>
        </row>
        <row r="1627">
          <cell r="D1627">
            <v>998</v>
          </cell>
          <cell r="U1627">
            <v>0</v>
          </cell>
        </row>
        <row r="1628">
          <cell r="D1628">
            <v>998</v>
          </cell>
          <cell r="U1628">
            <v>0</v>
          </cell>
        </row>
        <row r="1629">
          <cell r="D1629">
            <v>999</v>
          </cell>
          <cell r="U1629">
            <v>2016774</v>
          </cell>
        </row>
        <row r="1630">
          <cell r="D1630">
            <v>325</v>
          </cell>
          <cell r="U1630">
            <v>21748478</v>
          </cell>
        </row>
        <row r="1631">
          <cell r="D1631">
            <v>998</v>
          </cell>
          <cell r="U1631">
            <v>0</v>
          </cell>
        </row>
        <row r="1632">
          <cell r="D1632">
            <v>998</v>
          </cell>
          <cell r="U1632">
            <v>0</v>
          </cell>
        </row>
        <row r="1633">
          <cell r="D1633">
            <v>998</v>
          </cell>
          <cell r="U1633">
            <v>0</v>
          </cell>
        </row>
        <row r="1634">
          <cell r="D1634">
            <v>999</v>
          </cell>
          <cell r="U1634">
            <v>21748478</v>
          </cell>
        </row>
        <row r="1635">
          <cell r="D1635">
            <v>326</v>
          </cell>
          <cell r="U1635">
            <v>25842739</v>
          </cell>
        </row>
        <row r="1636">
          <cell r="D1636">
            <v>852</v>
          </cell>
          <cell r="U1636">
            <v>389734</v>
          </cell>
        </row>
        <row r="1637">
          <cell r="D1637">
            <v>998</v>
          </cell>
          <cell r="U1637">
            <v>0</v>
          </cell>
        </row>
        <row r="1638">
          <cell r="D1638">
            <v>998</v>
          </cell>
          <cell r="U1638">
            <v>0</v>
          </cell>
        </row>
        <row r="1639">
          <cell r="D1639">
            <v>999</v>
          </cell>
          <cell r="U1639">
            <v>26232473</v>
          </cell>
        </row>
        <row r="1640">
          <cell r="D1640">
            <v>327</v>
          </cell>
          <cell r="U1640">
            <v>830817</v>
          </cell>
        </row>
        <row r="1641">
          <cell r="D1641">
            <v>683</v>
          </cell>
          <cell r="U1641">
            <v>689297</v>
          </cell>
        </row>
        <row r="1642">
          <cell r="D1642">
            <v>998</v>
          </cell>
          <cell r="U1642">
            <v>0</v>
          </cell>
        </row>
        <row r="1643">
          <cell r="D1643">
            <v>998</v>
          </cell>
          <cell r="U1643">
            <v>0</v>
          </cell>
        </row>
        <row r="1644">
          <cell r="D1644">
            <v>999</v>
          </cell>
          <cell r="U1644">
            <v>1520114</v>
          </cell>
        </row>
        <row r="1645">
          <cell r="D1645">
            <v>328</v>
          </cell>
          <cell r="U1645">
            <v>0</v>
          </cell>
        </row>
        <row r="1646">
          <cell r="D1646">
            <v>610</v>
          </cell>
          <cell r="U1646">
            <v>4317161</v>
          </cell>
        </row>
        <row r="1647">
          <cell r="D1647">
            <v>832</v>
          </cell>
          <cell r="U1647">
            <v>350552</v>
          </cell>
        </row>
        <row r="1648">
          <cell r="D1648">
            <v>998</v>
          </cell>
          <cell r="U1648">
            <v>0</v>
          </cell>
        </row>
        <row r="1649">
          <cell r="D1649">
            <v>999</v>
          </cell>
          <cell r="U1649">
            <v>4667713</v>
          </cell>
        </row>
        <row r="1650">
          <cell r="D1650">
            <v>329</v>
          </cell>
          <cell r="U1650">
            <v>0</v>
          </cell>
        </row>
        <row r="1651">
          <cell r="D1651">
            <v>745</v>
          </cell>
          <cell r="U1651">
            <v>3194176</v>
          </cell>
        </row>
        <row r="1652">
          <cell r="D1652">
            <v>885</v>
          </cell>
          <cell r="U1652">
            <v>26751</v>
          </cell>
        </row>
        <row r="1653">
          <cell r="D1653">
            <v>913</v>
          </cell>
          <cell r="U1653">
            <v>52758</v>
          </cell>
        </row>
        <row r="1654">
          <cell r="D1654">
            <v>999</v>
          </cell>
          <cell r="U1654">
            <v>3273685</v>
          </cell>
        </row>
        <row r="1655">
          <cell r="D1655">
            <v>330</v>
          </cell>
          <cell r="U1655">
            <v>19912849</v>
          </cell>
        </row>
        <row r="1656">
          <cell r="D1656">
            <v>830</v>
          </cell>
          <cell r="U1656">
            <v>95512</v>
          </cell>
        </row>
        <row r="1657">
          <cell r="D1657">
            <v>998</v>
          </cell>
          <cell r="U1657">
            <v>0</v>
          </cell>
        </row>
        <row r="1658">
          <cell r="D1658">
            <v>998</v>
          </cell>
          <cell r="U1658">
            <v>0</v>
          </cell>
        </row>
        <row r="1659">
          <cell r="D1659">
            <v>999</v>
          </cell>
          <cell r="U1659">
            <v>20008361</v>
          </cell>
        </row>
        <row r="1660">
          <cell r="D1660">
            <v>331</v>
          </cell>
          <cell r="U1660">
            <v>10429878</v>
          </cell>
        </row>
        <row r="1661">
          <cell r="D1661">
            <v>821</v>
          </cell>
          <cell r="U1661">
            <v>756634</v>
          </cell>
        </row>
        <row r="1662">
          <cell r="D1662">
            <v>910</v>
          </cell>
          <cell r="U1662">
            <v>168941</v>
          </cell>
        </row>
        <row r="1663">
          <cell r="D1663">
            <v>998</v>
          </cell>
          <cell r="U1663">
            <v>0</v>
          </cell>
        </row>
        <row r="1664">
          <cell r="D1664">
            <v>999</v>
          </cell>
          <cell r="U1664">
            <v>11355453</v>
          </cell>
        </row>
        <row r="1665">
          <cell r="D1665">
            <v>332</v>
          </cell>
          <cell r="U1665">
            <v>18598514</v>
          </cell>
        </row>
        <row r="1666">
          <cell r="D1666">
            <v>998</v>
          </cell>
          <cell r="U1666">
            <v>0</v>
          </cell>
        </row>
        <row r="1667">
          <cell r="D1667">
            <v>998</v>
          </cell>
          <cell r="U1667">
            <v>0</v>
          </cell>
        </row>
        <row r="1668">
          <cell r="D1668">
            <v>998</v>
          </cell>
          <cell r="U1668">
            <v>0</v>
          </cell>
        </row>
        <row r="1669">
          <cell r="D1669">
            <v>999</v>
          </cell>
          <cell r="U1669">
            <v>18598514</v>
          </cell>
        </row>
        <row r="1670">
          <cell r="D1670">
            <v>333</v>
          </cell>
          <cell r="U1670">
            <v>0</v>
          </cell>
        </row>
        <row r="1671">
          <cell r="D1671">
            <v>618</v>
          </cell>
          <cell r="U1671">
            <v>1808684</v>
          </cell>
        </row>
        <row r="1672">
          <cell r="D1672">
            <v>998</v>
          </cell>
          <cell r="U1672">
            <v>0</v>
          </cell>
        </row>
        <row r="1673">
          <cell r="D1673">
            <v>998</v>
          </cell>
          <cell r="U1673">
            <v>0</v>
          </cell>
        </row>
        <row r="1674">
          <cell r="D1674">
            <v>999</v>
          </cell>
          <cell r="U1674">
            <v>1808684</v>
          </cell>
        </row>
        <row r="1675">
          <cell r="D1675">
            <v>334</v>
          </cell>
          <cell r="U1675">
            <v>0</v>
          </cell>
        </row>
        <row r="1676">
          <cell r="D1676">
            <v>700</v>
          </cell>
          <cell r="U1676">
            <v>1736654</v>
          </cell>
        </row>
        <row r="1677">
          <cell r="D1677">
            <v>774</v>
          </cell>
          <cell r="U1677">
            <v>2351396</v>
          </cell>
        </row>
        <row r="1678">
          <cell r="D1678">
            <v>998</v>
          </cell>
          <cell r="U1678">
            <v>0</v>
          </cell>
        </row>
        <row r="1679">
          <cell r="D1679">
            <v>999</v>
          </cell>
          <cell r="U1679">
            <v>4088050</v>
          </cell>
        </row>
        <row r="1680">
          <cell r="D1680">
            <v>335</v>
          </cell>
          <cell r="U1680">
            <v>21936416</v>
          </cell>
        </row>
        <row r="1681">
          <cell r="D1681">
            <v>806</v>
          </cell>
          <cell r="U1681">
            <v>108065</v>
          </cell>
        </row>
        <row r="1682">
          <cell r="D1682">
            <v>915</v>
          </cell>
          <cell r="U1682">
            <v>14144</v>
          </cell>
        </row>
        <row r="1683">
          <cell r="D1683">
            <v>998</v>
          </cell>
          <cell r="U1683">
            <v>0</v>
          </cell>
        </row>
        <row r="1684">
          <cell r="D1684">
            <v>999</v>
          </cell>
          <cell r="U1684">
            <v>22058625</v>
          </cell>
        </row>
        <row r="1685">
          <cell r="D1685">
            <v>336</v>
          </cell>
          <cell r="U1685">
            <v>33009395</v>
          </cell>
        </row>
        <row r="1686">
          <cell r="D1686">
            <v>915</v>
          </cell>
          <cell r="U1686">
            <v>175426</v>
          </cell>
        </row>
        <row r="1687">
          <cell r="D1687">
            <v>998</v>
          </cell>
          <cell r="U1687">
            <v>0</v>
          </cell>
        </row>
        <row r="1688">
          <cell r="D1688">
            <v>998</v>
          </cell>
          <cell r="U1688">
            <v>0</v>
          </cell>
        </row>
        <row r="1689">
          <cell r="D1689">
            <v>999</v>
          </cell>
          <cell r="U1689">
            <v>33184821</v>
          </cell>
        </row>
        <row r="1690">
          <cell r="D1690">
            <v>337</v>
          </cell>
          <cell r="U1690">
            <v>747909</v>
          </cell>
        </row>
        <row r="1691">
          <cell r="D1691">
            <v>670</v>
          </cell>
          <cell r="U1691">
            <v>613034</v>
          </cell>
        </row>
        <row r="1692">
          <cell r="D1692">
            <v>818</v>
          </cell>
          <cell r="U1692">
            <v>66665</v>
          </cell>
        </row>
        <row r="1693">
          <cell r="D1693">
            <v>998</v>
          </cell>
          <cell r="U1693">
            <v>0</v>
          </cell>
        </row>
        <row r="1694">
          <cell r="D1694">
            <v>999</v>
          </cell>
          <cell r="U1694">
            <v>1427608</v>
          </cell>
        </row>
        <row r="1695">
          <cell r="D1695">
            <v>338</v>
          </cell>
          <cell r="U1695">
            <v>52188</v>
          </cell>
        </row>
        <row r="1696">
          <cell r="D1696">
            <v>780</v>
          </cell>
          <cell r="U1696">
            <v>5838532</v>
          </cell>
        </row>
        <row r="1697">
          <cell r="D1697">
            <v>873</v>
          </cell>
          <cell r="U1697">
            <v>557560</v>
          </cell>
        </row>
        <row r="1698">
          <cell r="D1698">
            <v>998</v>
          </cell>
          <cell r="U1698">
            <v>0</v>
          </cell>
        </row>
        <row r="1699">
          <cell r="D1699">
            <v>999</v>
          </cell>
          <cell r="U1699">
            <v>6448280</v>
          </cell>
        </row>
        <row r="1700">
          <cell r="D1700">
            <v>339</v>
          </cell>
          <cell r="U1700">
            <v>0</v>
          </cell>
        </row>
        <row r="1701">
          <cell r="D1701">
            <v>680</v>
          </cell>
          <cell r="U1701">
            <v>13600644</v>
          </cell>
        </row>
        <row r="1702">
          <cell r="D1702">
            <v>998</v>
          </cell>
          <cell r="U1702">
            <v>0</v>
          </cell>
        </row>
        <row r="1703">
          <cell r="D1703">
            <v>998</v>
          </cell>
          <cell r="U1703">
            <v>0</v>
          </cell>
        </row>
        <row r="1704">
          <cell r="D1704">
            <v>999</v>
          </cell>
          <cell r="U1704">
            <v>13600644</v>
          </cell>
        </row>
        <row r="1705">
          <cell r="D1705">
            <v>340</v>
          </cell>
          <cell r="U1705">
            <v>1223519</v>
          </cell>
        </row>
        <row r="1706">
          <cell r="D1706">
            <v>683</v>
          </cell>
          <cell r="U1706">
            <v>934090</v>
          </cell>
        </row>
        <row r="1707">
          <cell r="D1707">
            <v>998</v>
          </cell>
          <cell r="U1707">
            <v>0</v>
          </cell>
        </row>
        <row r="1708">
          <cell r="D1708">
            <v>998</v>
          </cell>
          <cell r="U1708">
            <v>0</v>
          </cell>
        </row>
        <row r="1709">
          <cell r="D1709">
            <v>999</v>
          </cell>
          <cell r="U1709">
            <v>2157609</v>
          </cell>
        </row>
        <row r="1710">
          <cell r="D1710">
            <v>341</v>
          </cell>
          <cell r="U1710">
            <v>3003582</v>
          </cell>
        </row>
        <row r="1711">
          <cell r="D1711">
            <v>715</v>
          </cell>
          <cell r="U1711">
            <v>3083249</v>
          </cell>
        </row>
        <row r="1712">
          <cell r="D1712">
            <v>851</v>
          </cell>
          <cell r="U1712">
            <v>226071</v>
          </cell>
        </row>
        <row r="1713">
          <cell r="D1713">
            <v>998</v>
          </cell>
          <cell r="U1713">
            <v>0</v>
          </cell>
        </row>
        <row r="1714">
          <cell r="D1714">
            <v>999</v>
          </cell>
          <cell r="U1714">
            <v>6312902</v>
          </cell>
        </row>
        <row r="1715">
          <cell r="D1715">
            <v>342</v>
          </cell>
          <cell r="U1715">
            <v>24012970</v>
          </cell>
        </row>
        <row r="1716">
          <cell r="D1716">
            <v>871</v>
          </cell>
          <cell r="U1716">
            <v>2545057</v>
          </cell>
        </row>
        <row r="1717">
          <cell r="D1717">
            <v>913</v>
          </cell>
          <cell r="U1717">
            <v>26379</v>
          </cell>
        </row>
        <row r="1718">
          <cell r="D1718">
            <v>998</v>
          </cell>
          <cell r="U1718">
            <v>0</v>
          </cell>
        </row>
        <row r="1719">
          <cell r="D1719">
            <v>999</v>
          </cell>
          <cell r="U1719">
            <v>26584406</v>
          </cell>
        </row>
        <row r="1720">
          <cell r="D1720">
            <v>343</v>
          </cell>
          <cell r="U1720">
            <v>4236403</v>
          </cell>
        </row>
        <row r="1721">
          <cell r="D1721">
            <v>832</v>
          </cell>
          <cell r="U1721">
            <v>490233</v>
          </cell>
        </row>
        <row r="1722">
          <cell r="D1722">
            <v>998</v>
          </cell>
          <cell r="U1722">
            <v>0</v>
          </cell>
        </row>
        <row r="1723">
          <cell r="D1723">
            <v>998</v>
          </cell>
          <cell r="U1723">
            <v>0</v>
          </cell>
        </row>
        <row r="1724">
          <cell r="D1724">
            <v>999</v>
          </cell>
          <cell r="U1724">
            <v>4726636</v>
          </cell>
        </row>
        <row r="1725">
          <cell r="D1725">
            <v>344</v>
          </cell>
          <cell r="U1725">
            <v>25368782</v>
          </cell>
        </row>
        <row r="1726">
          <cell r="D1726">
            <v>853</v>
          </cell>
          <cell r="U1726">
            <v>81280</v>
          </cell>
        </row>
        <row r="1727">
          <cell r="D1727">
            <v>998</v>
          </cell>
          <cell r="U1727">
            <v>0</v>
          </cell>
        </row>
        <row r="1728">
          <cell r="D1728">
            <v>998</v>
          </cell>
          <cell r="U1728">
            <v>0</v>
          </cell>
        </row>
        <row r="1729">
          <cell r="D1729">
            <v>999</v>
          </cell>
          <cell r="U1729">
            <v>25450062</v>
          </cell>
        </row>
        <row r="1730">
          <cell r="D1730">
            <v>345</v>
          </cell>
          <cell r="U1730">
            <v>22696</v>
          </cell>
        </row>
        <row r="1731">
          <cell r="D1731">
            <v>635</v>
          </cell>
          <cell r="U1731">
            <v>651384</v>
          </cell>
        </row>
        <row r="1732">
          <cell r="D1732">
            <v>998</v>
          </cell>
          <cell r="U1732">
            <v>0</v>
          </cell>
        </row>
        <row r="1733">
          <cell r="D1733">
            <v>998</v>
          </cell>
          <cell r="U1733">
            <v>0</v>
          </cell>
        </row>
        <row r="1734">
          <cell r="D1734">
            <v>999</v>
          </cell>
          <cell r="U1734">
            <v>674080</v>
          </cell>
        </row>
        <row r="1735">
          <cell r="D1735">
            <v>346</v>
          </cell>
          <cell r="U1735">
            <v>10737357</v>
          </cell>
        </row>
        <row r="1736">
          <cell r="D1736">
            <v>853</v>
          </cell>
          <cell r="U1736">
            <v>354318</v>
          </cell>
        </row>
        <row r="1737">
          <cell r="D1737">
            <v>913</v>
          </cell>
          <cell r="U1737">
            <v>39569</v>
          </cell>
        </row>
        <row r="1738">
          <cell r="D1738">
            <v>998</v>
          </cell>
          <cell r="U1738">
            <v>0</v>
          </cell>
        </row>
        <row r="1739">
          <cell r="D1739">
            <v>999</v>
          </cell>
          <cell r="U1739">
            <v>11131244</v>
          </cell>
        </row>
        <row r="1740">
          <cell r="D1740">
            <v>347</v>
          </cell>
          <cell r="U1740">
            <v>38094517</v>
          </cell>
        </row>
        <row r="1741">
          <cell r="D1741">
            <v>853</v>
          </cell>
          <cell r="U1741">
            <v>1341744</v>
          </cell>
        </row>
        <row r="1742">
          <cell r="D1742">
            <v>998</v>
          </cell>
          <cell r="U1742">
            <v>0</v>
          </cell>
        </row>
        <row r="1743">
          <cell r="D1743">
            <v>998</v>
          </cell>
          <cell r="U1743">
            <v>0</v>
          </cell>
        </row>
        <row r="1744">
          <cell r="D1744">
            <v>999</v>
          </cell>
          <cell r="U1744">
            <v>39436261</v>
          </cell>
        </row>
        <row r="1745">
          <cell r="D1745">
            <v>348</v>
          </cell>
          <cell r="U1745">
            <v>77309187</v>
          </cell>
        </row>
        <row r="1746">
          <cell r="D1746">
            <v>998</v>
          </cell>
          <cell r="U1746">
            <v>0</v>
          </cell>
        </row>
        <row r="1747">
          <cell r="D1747">
            <v>998</v>
          </cell>
          <cell r="U1747">
            <v>0</v>
          </cell>
        </row>
        <row r="1748">
          <cell r="D1748">
            <v>998</v>
          </cell>
          <cell r="U1748">
            <v>0</v>
          </cell>
        </row>
        <row r="1749">
          <cell r="D1749">
            <v>999</v>
          </cell>
          <cell r="U1749">
            <v>77309187</v>
          </cell>
        </row>
        <row r="1750">
          <cell r="D1750">
            <v>349</v>
          </cell>
          <cell r="U1750">
            <v>89804</v>
          </cell>
        </row>
        <row r="1751">
          <cell r="D1751">
            <v>672</v>
          </cell>
          <cell r="U1751">
            <v>1003938</v>
          </cell>
        </row>
        <row r="1752">
          <cell r="D1752">
            <v>998</v>
          </cell>
          <cell r="U1752">
            <v>0</v>
          </cell>
        </row>
        <row r="1753">
          <cell r="D1753">
            <v>998</v>
          </cell>
          <cell r="U1753">
            <v>0</v>
          </cell>
        </row>
        <row r="1754">
          <cell r="D1754">
            <v>999</v>
          </cell>
          <cell r="U1754">
            <v>1093742</v>
          </cell>
        </row>
        <row r="1755">
          <cell r="D1755">
            <v>350</v>
          </cell>
          <cell r="U1755">
            <v>4905786</v>
          </cell>
        </row>
        <row r="1756">
          <cell r="D1756">
            <v>690</v>
          </cell>
          <cell r="U1756">
            <v>3597404</v>
          </cell>
        </row>
        <row r="1757">
          <cell r="D1757">
            <v>878</v>
          </cell>
          <cell r="U1757">
            <v>534633</v>
          </cell>
        </row>
        <row r="1758">
          <cell r="D1758">
            <v>915</v>
          </cell>
          <cell r="U1758">
            <v>81549</v>
          </cell>
        </row>
        <row r="1759">
          <cell r="D1759">
            <v>999</v>
          </cell>
          <cell r="U1759">
            <v>9119372</v>
          </cell>
        </row>
        <row r="1760">
          <cell r="D1760">
            <v>351</v>
          </cell>
          <cell r="U1760">
            <v>0</v>
          </cell>
        </row>
        <row r="1761">
          <cell r="D1761">
            <v>645</v>
          </cell>
          <cell r="U1761">
            <v>16138331</v>
          </cell>
        </row>
        <row r="1762">
          <cell r="D1762">
            <v>815</v>
          </cell>
          <cell r="U1762">
            <v>1409412</v>
          </cell>
        </row>
        <row r="1763">
          <cell r="D1763">
            <v>998</v>
          </cell>
          <cell r="U1763">
            <v>0</v>
          </cell>
        </row>
        <row r="1764">
          <cell r="D1764">
            <v>999</v>
          </cell>
          <cell r="U1764">
            <v>17547743</v>
          </cell>
        </row>
        <row r="1765">
          <cell r="U1765">
            <v>4876428772</v>
          </cell>
        </row>
      </sheetData>
      <sheetData sheetId="6">
        <row r="10">
          <cell r="A10">
            <v>1</v>
          </cell>
          <cell r="B10" t="str">
            <v>ABINGTON                     </v>
          </cell>
          <cell r="C10">
            <v>1</v>
          </cell>
          <cell r="D10">
            <v>17243088.48</v>
          </cell>
          <cell r="E10">
            <v>7152781</v>
          </cell>
          <cell r="F10">
            <v>18063555.577898104</v>
          </cell>
          <cell r="G10">
            <v>11492886</v>
          </cell>
          <cell r="H10">
            <v>6570670</v>
          </cell>
          <cell r="I10">
            <v>0</v>
          </cell>
          <cell r="J10">
            <v>36.08</v>
          </cell>
          <cell r="K10">
            <v>6517331</v>
          </cell>
          <cell r="L10">
            <v>0</v>
          </cell>
          <cell r="M10">
            <v>0</v>
          </cell>
          <cell r="N10">
            <v>820467.0978981033</v>
          </cell>
          <cell r="O10">
            <v>296024.5289216357</v>
          </cell>
          <cell r="P10">
            <v>296025</v>
          </cell>
          <cell r="Q10">
            <v>2312</v>
          </cell>
          <cell r="R10">
            <v>2299</v>
          </cell>
          <cell r="S10">
            <v>114950</v>
          </cell>
          <cell r="T10">
            <v>0</v>
          </cell>
          <cell r="U10">
            <v>7448806</v>
          </cell>
          <cell r="V10">
            <v>0</v>
          </cell>
          <cell r="W10">
            <v>7448806</v>
          </cell>
          <cell r="X10">
            <v>41.23665447745007</v>
          </cell>
          <cell r="Y10">
            <v>296025</v>
          </cell>
          <cell r="Z10">
            <v>17987871</v>
          </cell>
          <cell r="AA10">
            <v>18941692</v>
          </cell>
          <cell r="AB10">
            <v>104.86137083208774</v>
          </cell>
          <cell r="AC10" t="str">
            <v>g</v>
          </cell>
        </row>
        <row r="11">
          <cell r="A11">
            <v>2</v>
          </cell>
          <cell r="B11" t="str">
            <v>ACTON                        </v>
          </cell>
          <cell r="C11">
            <v>1</v>
          </cell>
          <cell r="D11">
            <v>17472326.5992</v>
          </cell>
          <cell r="E11">
            <v>3214302</v>
          </cell>
          <cell r="F11">
            <v>18387597.604836155</v>
          </cell>
          <cell r="G11">
            <v>14103803</v>
          </cell>
          <cell r="H11">
            <v>4283795</v>
          </cell>
          <cell r="I11">
            <v>1069493</v>
          </cell>
          <cell r="J11">
            <v>31.01</v>
          </cell>
          <cell r="K11">
            <v>5701994</v>
          </cell>
          <cell r="L11">
            <v>746308</v>
          </cell>
          <cell r="M11">
            <v>0</v>
          </cell>
          <cell r="N11">
            <v>915271.0056361556</v>
          </cell>
          <cell r="O11">
            <v>283825.5388477719</v>
          </cell>
          <cell r="P11">
            <v>0</v>
          </cell>
          <cell r="Q11">
            <v>2403</v>
          </cell>
          <cell r="R11">
            <v>2411</v>
          </cell>
          <cell r="S11">
            <v>120550</v>
          </cell>
          <cell r="T11">
            <v>0</v>
          </cell>
          <cell r="U11">
            <v>4283795</v>
          </cell>
          <cell r="V11">
            <v>0</v>
          </cell>
          <cell r="W11">
            <v>4283795</v>
          </cell>
          <cell r="X11">
            <v>23.297197883389135</v>
          </cell>
          <cell r="Y11">
            <v>1069493</v>
          </cell>
          <cell r="Z11">
            <v>17472327</v>
          </cell>
          <cell r="AA11">
            <v>18387598</v>
          </cell>
          <cell r="AB11">
            <v>100.00000214907817</v>
          </cell>
          <cell r="AC11" t="str">
            <v>f</v>
          </cell>
        </row>
        <row r="12">
          <cell r="A12">
            <v>3</v>
          </cell>
          <cell r="B12" t="str">
            <v>ACUSHNET                     </v>
          </cell>
          <cell r="C12">
            <v>1</v>
          </cell>
          <cell r="D12">
            <v>10925643.81</v>
          </cell>
          <cell r="E12">
            <v>6138021</v>
          </cell>
          <cell r="F12">
            <v>10761756.058842914</v>
          </cell>
          <cell r="G12">
            <v>5158813</v>
          </cell>
          <cell r="H12">
            <v>5602943</v>
          </cell>
          <cell r="I12">
            <v>0</v>
          </cell>
          <cell r="J12">
            <v>47.04</v>
          </cell>
          <cell r="K12">
            <v>5062330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1469</v>
          </cell>
          <cell r="R12">
            <v>1378</v>
          </cell>
          <cell r="S12">
            <v>68900</v>
          </cell>
          <cell r="T12">
            <v>68900</v>
          </cell>
          <cell r="U12">
            <v>6206921</v>
          </cell>
          <cell r="V12">
            <v>0</v>
          </cell>
          <cell r="W12">
            <v>6206921</v>
          </cell>
          <cell r="X12">
            <v>57.67572658274283</v>
          </cell>
          <cell r="Y12">
            <v>68900</v>
          </cell>
          <cell r="Z12">
            <v>11159801</v>
          </cell>
          <cell r="AA12">
            <v>11365734</v>
          </cell>
          <cell r="AB12">
            <v>105.61226195664227</v>
          </cell>
          <cell r="AC12" t="str">
            <v>m</v>
          </cell>
        </row>
        <row r="13">
          <cell r="A13">
            <v>4</v>
          </cell>
          <cell r="B13" t="str">
            <v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69.67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/>
          </cell>
        </row>
        <row r="14">
          <cell r="A14">
            <v>5</v>
          </cell>
          <cell r="B14" t="str">
            <v>AGAWAM                       </v>
          </cell>
          <cell r="C14">
            <v>1</v>
          </cell>
          <cell r="D14">
            <v>34566078.779999994</v>
          </cell>
          <cell r="E14">
            <v>12524413</v>
          </cell>
          <cell r="F14">
            <v>35551345.780867614</v>
          </cell>
          <cell r="G14">
            <v>21602566</v>
          </cell>
          <cell r="H14">
            <v>13948780</v>
          </cell>
          <cell r="I14">
            <v>1424367</v>
          </cell>
          <cell r="J14">
            <v>49.34</v>
          </cell>
          <cell r="K14">
            <v>17541034</v>
          </cell>
          <cell r="L14">
            <v>1504986</v>
          </cell>
          <cell r="M14">
            <v>80619</v>
          </cell>
          <cell r="N14">
            <v>985267.0008676201</v>
          </cell>
          <cell r="O14">
            <v>486130.7382280838</v>
          </cell>
          <cell r="P14">
            <v>0</v>
          </cell>
          <cell r="Q14">
            <v>4403</v>
          </cell>
          <cell r="R14">
            <v>4368</v>
          </cell>
          <cell r="S14">
            <v>218400</v>
          </cell>
          <cell r="T14">
            <v>0</v>
          </cell>
          <cell r="U14">
            <v>14029399</v>
          </cell>
          <cell r="V14">
            <v>0</v>
          </cell>
          <cell r="W14">
            <v>14029399</v>
          </cell>
          <cell r="X14">
            <v>39.46235702714267</v>
          </cell>
          <cell r="Y14">
            <v>1504986</v>
          </cell>
          <cell r="Z14">
            <v>34566079</v>
          </cell>
          <cell r="AA14">
            <v>35631965</v>
          </cell>
          <cell r="AB14">
            <v>100.22676840316906</v>
          </cell>
          <cell r="AC14" t="str">
            <v>d</v>
          </cell>
        </row>
        <row r="15">
          <cell r="A15">
            <v>6</v>
          </cell>
          <cell r="B15" t="str">
            <v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/>
          </cell>
        </row>
        <row r="16">
          <cell r="A16">
            <v>7</v>
          </cell>
          <cell r="B16" t="str">
            <v>AMESBURY                     </v>
          </cell>
          <cell r="C16">
            <v>1</v>
          </cell>
          <cell r="D16">
            <v>19548536.81</v>
          </cell>
          <cell r="E16">
            <v>8583727</v>
          </cell>
          <cell r="F16">
            <v>19781530.293151677</v>
          </cell>
          <cell r="G16">
            <v>13167547</v>
          </cell>
          <cell r="H16">
            <v>6613983</v>
          </cell>
          <cell r="I16">
            <v>0</v>
          </cell>
          <cell r="J16">
            <v>38.76</v>
          </cell>
          <cell r="K16">
            <v>7667321</v>
          </cell>
          <cell r="L16">
            <v>0</v>
          </cell>
          <cell r="M16">
            <v>0</v>
          </cell>
          <cell r="N16">
            <v>232993.483151678</v>
          </cell>
          <cell r="O16">
            <v>90308.27406959039</v>
          </cell>
          <cell r="P16">
            <v>90308</v>
          </cell>
          <cell r="Q16">
            <v>2557</v>
          </cell>
          <cell r="R16">
            <v>2462</v>
          </cell>
          <cell r="S16">
            <v>123100</v>
          </cell>
          <cell r="T16">
            <v>32792</v>
          </cell>
          <cell r="U16">
            <v>8706827</v>
          </cell>
          <cell r="V16">
            <v>0</v>
          </cell>
          <cell r="W16">
            <v>8706827</v>
          </cell>
          <cell r="X16">
            <v>44.014931458635864</v>
          </cell>
          <cell r="Y16">
            <v>123100</v>
          </cell>
          <cell r="Z16">
            <v>21392818</v>
          </cell>
          <cell r="AA16">
            <v>21874374</v>
          </cell>
          <cell r="AB16">
            <v>110.57978667895507</v>
          </cell>
          <cell r="AC16" t="str">
            <v>m</v>
          </cell>
        </row>
        <row r="17">
          <cell r="A17">
            <v>8</v>
          </cell>
          <cell r="B17" t="str">
            <v>AMHERST                      </v>
          </cell>
          <cell r="C17">
            <v>1</v>
          </cell>
          <cell r="D17">
            <v>11497553.71</v>
          </cell>
          <cell r="E17">
            <v>5933998</v>
          </cell>
          <cell r="F17">
            <v>11950170.523914317</v>
          </cell>
          <cell r="G17">
            <v>5791375</v>
          </cell>
          <cell r="H17">
            <v>6158796</v>
          </cell>
          <cell r="I17">
            <v>224798</v>
          </cell>
          <cell r="J17">
            <v>40.06</v>
          </cell>
          <cell r="K17">
            <v>4787238</v>
          </cell>
          <cell r="L17">
            <v>0</v>
          </cell>
          <cell r="M17">
            <v>0</v>
          </cell>
          <cell r="N17">
            <v>452616.8139143158</v>
          </cell>
          <cell r="O17">
            <v>181318.2956540749</v>
          </cell>
          <cell r="P17">
            <v>0</v>
          </cell>
          <cell r="Q17">
            <v>1459</v>
          </cell>
          <cell r="R17">
            <v>1443</v>
          </cell>
          <cell r="S17">
            <v>72150</v>
          </cell>
          <cell r="T17">
            <v>0</v>
          </cell>
          <cell r="U17">
            <v>6158796</v>
          </cell>
          <cell r="V17">
            <v>0</v>
          </cell>
          <cell r="W17">
            <v>6158796</v>
          </cell>
          <cell r="X17">
            <v>51.537306414793036</v>
          </cell>
          <cell r="Y17">
            <v>224798</v>
          </cell>
          <cell r="Z17">
            <v>11497554</v>
          </cell>
          <cell r="AA17">
            <v>11950171</v>
          </cell>
          <cell r="AB17">
            <v>100.00000398392376</v>
          </cell>
          <cell r="AC17" t="str">
            <v>f</v>
          </cell>
        </row>
        <row r="18">
          <cell r="A18">
            <v>9</v>
          </cell>
          <cell r="B18" t="str">
            <v>ANDOVER                      </v>
          </cell>
          <cell r="C18">
            <v>1</v>
          </cell>
          <cell r="D18">
            <v>45421092.75747999</v>
          </cell>
          <cell r="E18">
            <v>6105826</v>
          </cell>
          <cell r="F18">
            <v>47430802.160358295</v>
          </cell>
          <cell r="G18">
            <v>44443293</v>
          </cell>
          <cell r="H18">
            <v>2987509</v>
          </cell>
          <cell r="I18">
            <v>0</v>
          </cell>
          <cell r="J18">
            <v>17.5</v>
          </cell>
          <cell r="K18">
            <v>8300390</v>
          </cell>
          <cell r="L18">
            <v>658369</v>
          </cell>
          <cell r="M18">
            <v>658369</v>
          </cell>
          <cell r="N18">
            <v>2009709.4028783068</v>
          </cell>
          <cell r="O18">
            <v>351699.1455037037</v>
          </cell>
          <cell r="P18">
            <v>0</v>
          </cell>
          <cell r="Q18">
            <v>5880</v>
          </cell>
          <cell r="R18">
            <v>5865</v>
          </cell>
          <cell r="S18">
            <v>293250</v>
          </cell>
          <cell r="T18">
            <v>0</v>
          </cell>
          <cell r="U18">
            <v>6764195</v>
          </cell>
          <cell r="V18">
            <v>0</v>
          </cell>
          <cell r="W18">
            <v>6764195</v>
          </cell>
          <cell r="X18">
            <v>14.261186174189096</v>
          </cell>
          <cell r="Y18">
            <v>658369</v>
          </cell>
          <cell r="Z18">
            <v>50090627</v>
          </cell>
          <cell r="AA18">
            <v>51207488</v>
          </cell>
          <cell r="AB18">
            <v>107.96251732549905</v>
          </cell>
          <cell r="AC18" t="str">
            <v>d</v>
          </cell>
        </row>
        <row r="19">
          <cell r="A19">
            <v>10</v>
          </cell>
          <cell r="B19" t="str">
            <v>ARLINGTON                    </v>
          </cell>
          <cell r="C19">
            <v>1</v>
          </cell>
          <cell r="D19">
            <v>34791436.82971999</v>
          </cell>
          <cell r="E19">
            <v>5592669.8</v>
          </cell>
          <cell r="F19">
            <v>35888202.793767765</v>
          </cell>
          <cell r="G19">
            <v>30613441</v>
          </cell>
          <cell r="H19">
            <v>5274762</v>
          </cell>
          <cell r="I19">
            <v>0</v>
          </cell>
          <cell r="J19">
            <v>17.5</v>
          </cell>
          <cell r="K19">
            <v>6280435</v>
          </cell>
          <cell r="L19">
            <v>206330</v>
          </cell>
          <cell r="M19">
            <v>206330</v>
          </cell>
          <cell r="N19">
            <v>1096765.9640477747</v>
          </cell>
          <cell r="O19">
            <v>191934.04370836055</v>
          </cell>
          <cell r="P19">
            <v>0</v>
          </cell>
          <cell r="Q19">
            <v>4459</v>
          </cell>
          <cell r="R19">
            <v>4429</v>
          </cell>
          <cell r="S19">
            <v>221450</v>
          </cell>
          <cell r="T19">
            <v>15120</v>
          </cell>
          <cell r="U19">
            <v>5814119.8</v>
          </cell>
          <cell r="V19">
            <v>0</v>
          </cell>
          <cell r="W19">
            <v>5814119.8</v>
          </cell>
          <cell r="X19">
            <v>16.2006435190164</v>
          </cell>
          <cell r="Y19">
            <v>221450</v>
          </cell>
          <cell r="Z19">
            <v>35744371.8</v>
          </cell>
          <cell r="AA19">
            <v>36427560.8</v>
          </cell>
          <cell r="AB19">
            <v>101.50288385665803</v>
          </cell>
          <cell r="AC19" t="str">
            <v>m</v>
          </cell>
        </row>
        <row r="20">
          <cell r="A20">
            <v>11</v>
          </cell>
          <cell r="B20" t="str">
            <v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53.22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/>
          </cell>
        </row>
        <row r="21">
          <cell r="A21">
            <v>12</v>
          </cell>
          <cell r="B21" t="str">
            <v>ASHBY                        </v>
          </cell>
          <cell r="C21">
            <v>0</v>
          </cell>
          <cell r="D21">
            <v>10849.66</v>
          </cell>
          <cell r="E21">
            <v>7066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55.11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7066</v>
          </cell>
          <cell r="V21">
            <v>7066</v>
          </cell>
          <cell r="W21">
            <v>0</v>
          </cell>
          <cell r="X21">
            <v>0</v>
          </cell>
          <cell r="Y21">
            <v>-7066</v>
          </cell>
          <cell r="Z21">
            <v>10850</v>
          </cell>
          <cell r="AA21">
            <v>0</v>
          </cell>
          <cell r="AB21">
            <v>0</v>
          </cell>
          <cell r="AC21" t="str">
            <v/>
          </cell>
        </row>
        <row r="22">
          <cell r="A22">
            <v>13</v>
          </cell>
          <cell r="B22" t="str">
            <v>ASHFIELD                     </v>
          </cell>
          <cell r="C22">
            <v>0</v>
          </cell>
          <cell r="D22">
            <v>97646.94</v>
          </cell>
          <cell r="E22">
            <v>71328</v>
          </cell>
          <cell r="F22">
            <v>158055.47</v>
          </cell>
          <cell r="G22">
            <v>93913</v>
          </cell>
          <cell r="H22">
            <v>64142</v>
          </cell>
          <cell r="I22">
            <v>0</v>
          </cell>
          <cell r="J22">
            <v>45.38</v>
          </cell>
          <cell r="K22">
            <v>71726</v>
          </cell>
          <cell r="L22">
            <v>119</v>
          </cell>
          <cell r="M22">
            <v>119</v>
          </cell>
          <cell r="N22">
            <v>60408.53</v>
          </cell>
          <cell r="O22">
            <v>27413.390914000003</v>
          </cell>
          <cell r="P22">
            <v>27294</v>
          </cell>
          <cell r="Q22">
            <v>9</v>
          </cell>
          <cell r="R22">
            <v>12</v>
          </cell>
          <cell r="S22">
            <v>600</v>
          </cell>
          <cell r="T22">
            <v>0</v>
          </cell>
          <cell r="U22">
            <v>98741</v>
          </cell>
          <cell r="V22">
            <v>0</v>
          </cell>
          <cell r="W22">
            <v>98741</v>
          </cell>
          <cell r="X22">
            <v>62.4723712504224</v>
          </cell>
          <cell r="Y22">
            <v>27413</v>
          </cell>
          <cell r="Z22">
            <v>129800</v>
          </cell>
          <cell r="AA22">
            <v>192654</v>
          </cell>
          <cell r="AB22">
            <v>121.89011870326284</v>
          </cell>
          <cell r="AC22" t="str">
            <v/>
          </cell>
        </row>
        <row r="23">
          <cell r="A23">
            <v>14</v>
          </cell>
          <cell r="B23" t="str">
            <v>ASHLAND                      </v>
          </cell>
          <cell r="C23">
            <v>1</v>
          </cell>
          <cell r="D23">
            <v>19209670.376520004</v>
          </cell>
          <cell r="E23">
            <v>3470347</v>
          </cell>
          <cell r="F23">
            <v>20160314.837740563</v>
          </cell>
          <cell r="G23">
            <v>16316673</v>
          </cell>
          <cell r="H23">
            <v>3843642</v>
          </cell>
          <cell r="I23">
            <v>373295</v>
          </cell>
          <cell r="J23">
            <v>22.25</v>
          </cell>
          <cell r="K23">
            <v>4485670</v>
          </cell>
          <cell r="L23">
            <v>304597</v>
          </cell>
          <cell r="M23">
            <v>0</v>
          </cell>
          <cell r="N23">
            <v>950644.4612205587</v>
          </cell>
          <cell r="O23">
            <v>211518.3926215743</v>
          </cell>
          <cell r="P23">
            <v>0</v>
          </cell>
          <cell r="Q23">
            <v>2496</v>
          </cell>
          <cell r="R23">
            <v>2504</v>
          </cell>
          <cell r="S23">
            <v>125200</v>
          </cell>
          <cell r="T23">
            <v>0</v>
          </cell>
          <cell r="U23">
            <v>3843642</v>
          </cell>
          <cell r="V23">
            <v>0</v>
          </cell>
          <cell r="W23">
            <v>3843642</v>
          </cell>
          <cell r="X23">
            <v>19.06538678059043</v>
          </cell>
          <cell r="Y23">
            <v>373295</v>
          </cell>
          <cell r="Z23">
            <v>19209670</v>
          </cell>
          <cell r="AA23">
            <v>20160315</v>
          </cell>
          <cell r="AB23">
            <v>100.00000080484575</v>
          </cell>
          <cell r="AC23" t="str">
            <v>f</v>
          </cell>
        </row>
        <row r="24">
          <cell r="A24">
            <v>15</v>
          </cell>
          <cell r="B24" t="str">
            <v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70.8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/>
          </cell>
        </row>
        <row r="25">
          <cell r="A25">
            <v>16</v>
          </cell>
          <cell r="B25" t="str">
            <v>ATTLEBORO                    </v>
          </cell>
          <cell r="C25">
            <v>1</v>
          </cell>
          <cell r="D25">
            <v>51622674.86000001</v>
          </cell>
          <cell r="E25">
            <v>27866185.999999996</v>
          </cell>
          <cell r="F25">
            <v>53454656.395922035</v>
          </cell>
          <cell r="G25">
            <v>27572010</v>
          </cell>
          <cell r="H25">
            <v>25882646</v>
          </cell>
          <cell r="I25">
            <v>0</v>
          </cell>
          <cell r="J25">
            <v>47.08</v>
          </cell>
          <cell r="K25">
            <v>25166452</v>
          </cell>
          <cell r="L25">
            <v>0</v>
          </cell>
          <cell r="M25">
            <v>0</v>
          </cell>
          <cell r="N25">
            <v>1831981.5359220281</v>
          </cell>
          <cell r="O25">
            <v>862496.9071120908</v>
          </cell>
          <cell r="P25">
            <v>862497</v>
          </cell>
          <cell r="Q25">
            <v>6167</v>
          </cell>
          <cell r="R25">
            <v>6079</v>
          </cell>
          <cell r="S25">
            <v>303950</v>
          </cell>
          <cell r="T25">
            <v>0</v>
          </cell>
          <cell r="U25">
            <v>28728682.999999996</v>
          </cell>
          <cell r="V25">
            <v>0</v>
          </cell>
          <cell r="W25">
            <v>28728682.999999996</v>
          </cell>
          <cell r="X25">
            <v>53.74402332177681</v>
          </cell>
          <cell r="Y25">
            <v>862497</v>
          </cell>
          <cell r="Z25">
            <v>54003186</v>
          </cell>
          <cell r="AA25">
            <v>56300693</v>
          </cell>
          <cell r="AB25">
            <v>105.32420708684059</v>
          </cell>
          <cell r="AC25" t="str">
            <v>g</v>
          </cell>
        </row>
        <row r="26">
          <cell r="A26">
            <v>17</v>
          </cell>
          <cell r="B26" t="str">
            <v>AUBURN                       </v>
          </cell>
          <cell r="C26">
            <v>1</v>
          </cell>
          <cell r="D26">
            <v>17023458.98</v>
          </cell>
          <cell r="E26">
            <v>4305255.4</v>
          </cell>
          <cell r="F26">
            <v>18480214.973095328</v>
          </cell>
          <cell r="G26">
            <v>14055240</v>
          </cell>
          <cell r="H26">
            <v>4424975</v>
          </cell>
          <cell r="I26">
            <v>119719.59999999963</v>
          </cell>
          <cell r="J26">
            <v>37.11</v>
          </cell>
          <cell r="K26">
            <v>6858008</v>
          </cell>
          <cell r="L26">
            <v>765826</v>
          </cell>
          <cell r="M26">
            <v>646106.4000000004</v>
          </cell>
          <cell r="N26">
            <v>1456755.9930953272</v>
          </cell>
          <cell r="O26">
            <v>540602.1490376759</v>
          </cell>
          <cell r="P26">
            <v>0</v>
          </cell>
          <cell r="Q26">
            <v>2264</v>
          </cell>
          <cell r="R26">
            <v>2326</v>
          </cell>
          <cell r="S26">
            <v>116300</v>
          </cell>
          <cell r="T26">
            <v>0</v>
          </cell>
          <cell r="U26">
            <v>5071081.4</v>
          </cell>
          <cell r="V26">
            <v>0</v>
          </cell>
          <cell r="W26">
            <v>5071081.4</v>
          </cell>
          <cell r="X26">
            <v>27.440597457241722</v>
          </cell>
          <cell r="Y26">
            <v>765826</v>
          </cell>
          <cell r="Z26">
            <v>18397888.4</v>
          </cell>
          <cell r="AA26">
            <v>19126321.4</v>
          </cell>
          <cell r="AB26">
            <v>103.49620622836538</v>
          </cell>
          <cell r="AC26" t="str">
            <v>d</v>
          </cell>
        </row>
        <row r="27">
          <cell r="A27">
            <v>18</v>
          </cell>
          <cell r="B27" t="str">
            <v>AVON                         </v>
          </cell>
          <cell r="C27">
            <v>1</v>
          </cell>
          <cell r="D27">
            <v>4744879.2</v>
          </cell>
          <cell r="E27">
            <v>689890.2</v>
          </cell>
          <cell r="F27">
            <v>4908325.580745657</v>
          </cell>
          <cell r="G27">
            <v>4879669</v>
          </cell>
          <cell r="H27">
            <v>28657</v>
          </cell>
          <cell r="I27">
            <v>0</v>
          </cell>
          <cell r="J27">
            <v>22.99</v>
          </cell>
          <cell r="K27">
            <v>1128424</v>
          </cell>
          <cell r="L27">
            <v>131560</v>
          </cell>
          <cell r="M27">
            <v>131560</v>
          </cell>
          <cell r="N27">
            <v>163446.3807456568</v>
          </cell>
          <cell r="O27">
            <v>37576.3229334265</v>
          </cell>
          <cell r="P27">
            <v>0</v>
          </cell>
          <cell r="Q27">
            <v>584</v>
          </cell>
          <cell r="R27">
            <v>568</v>
          </cell>
          <cell r="S27">
            <v>28400</v>
          </cell>
          <cell r="T27">
            <v>0</v>
          </cell>
          <cell r="U27">
            <v>821450.2</v>
          </cell>
          <cell r="V27">
            <v>0</v>
          </cell>
          <cell r="W27">
            <v>821450.2</v>
          </cell>
          <cell r="X27">
            <v>16.735853938100167</v>
          </cell>
          <cell r="Y27">
            <v>131560</v>
          </cell>
          <cell r="Z27">
            <v>5776929.2</v>
          </cell>
          <cell r="AA27">
            <v>5701119.2</v>
          </cell>
          <cell r="AB27">
            <v>116.15201775457415</v>
          </cell>
          <cell r="AC27" t="str">
            <v>d</v>
          </cell>
        </row>
        <row r="28">
          <cell r="A28">
            <v>19</v>
          </cell>
          <cell r="B28" t="str">
            <v>AYER                         </v>
          </cell>
          <cell r="C28">
            <v>1</v>
          </cell>
          <cell r="D28">
            <v>8871545.03224</v>
          </cell>
          <cell r="E28">
            <v>3883672</v>
          </cell>
          <cell r="F28">
            <v>9386273.551931698</v>
          </cell>
          <cell r="G28">
            <v>6352709</v>
          </cell>
          <cell r="H28">
            <v>3033565</v>
          </cell>
          <cell r="I28">
            <v>0</v>
          </cell>
          <cell r="J28">
            <v>41.1</v>
          </cell>
          <cell r="K28">
            <v>3857758</v>
          </cell>
          <cell r="L28">
            <v>0</v>
          </cell>
          <cell r="M28">
            <v>0</v>
          </cell>
          <cell r="N28">
            <v>514728.51969169825</v>
          </cell>
          <cell r="O28">
            <v>211553.421593288</v>
          </cell>
          <cell r="P28">
            <v>211553</v>
          </cell>
          <cell r="Q28">
            <v>1050</v>
          </cell>
          <cell r="R28">
            <v>1068</v>
          </cell>
          <cell r="S28">
            <v>53400</v>
          </cell>
          <cell r="T28">
            <v>0</v>
          </cell>
          <cell r="U28">
            <v>4095225</v>
          </cell>
          <cell r="V28">
            <v>0</v>
          </cell>
          <cell r="W28">
            <v>4095225</v>
          </cell>
          <cell r="X28">
            <v>43.62993447124926</v>
          </cell>
          <cell r="Y28">
            <v>211553</v>
          </cell>
          <cell r="Z28">
            <v>10247162</v>
          </cell>
          <cell r="AA28">
            <v>10447934</v>
          </cell>
          <cell r="AB28">
            <v>111.31077676560803</v>
          </cell>
          <cell r="AC28" t="str">
            <v>g</v>
          </cell>
        </row>
        <row r="29">
          <cell r="A29">
            <v>20</v>
          </cell>
          <cell r="B29" t="str">
            <v>BARNSTABLE                   </v>
          </cell>
          <cell r="C29">
            <v>1</v>
          </cell>
          <cell r="D29">
            <v>47204345.67</v>
          </cell>
          <cell r="E29">
            <v>6788862</v>
          </cell>
          <cell r="F29">
            <v>48539833.542866066</v>
          </cell>
          <cell r="G29">
            <v>45893085</v>
          </cell>
          <cell r="H29">
            <v>2646749</v>
          </cell>
          <cell r="I29">
            <v>0</v>
          </cell>
          <cell r="J29">
            <v>17.5</v>
          </cell>
          <cell r="K29">
            <v>8494471</v>
          </cell>
          <cell r="L29">
            <v>511683</v>
          </cell>
          <cell r="M29">
            <v>511683</v>
          </cell>
          <cell r="N29">
            <v>1335487.8728660643</v>
          </cell>
          <cell r="O29">
            <v>233710.37775156123</v>
          </cell>
          <cell r="P29">
            <v>0</v>
          </cell>
          <cell r="Q29">
            <v>5980</v>
          </cell>
          <cell r="R29">
            <v>5814</v>
          </cell>
          <cell r="S29">
            <v>290700</v>
          </cell>
          <cell r="T29">
            <v>0</v>
          </cell>
          <cell r="U29">
            <v>7300545</v>
          </cell>
          <cell r="V29">
            <v>0</v>
          </cell>
          <cell r="W29">
            <v>7300545</v>
          </cell>
          <cell r="X29">
            <v>15.040317337620879</v>
          </cell>
          <cell r="Y29">
            <v>511683</v>
          </cell>
          <cell r="Z29">
            <v>53666742</v>
          </cell>
          <cell r="AA29">
            <v>53193630</v>
          </cell>
          <cell r="AB29">
            <v>109.58758223392776</v>
          </cell>
          <cell r="AC29" t="str">
            <v>d</v>
          </cell>
        </row>
        <row r="30">
          <cell r="A30">
            <v>21</v>
          </cell>
          <cell r="B30" t="str">
            <v>BARRE                        </v>
          </cell>
          <cell r="C30">
            <v>0</v>
          </cell>
          <cell r="D30">
            <v>21699.32</v>
          </cell>
          <cell r="E30">
            <v>16444</v>
          </cell>
          <cell r="F30">
            <v>22710.54</v>
          </cell>
          <cell r="G30">
            <v>6521</v>
          </cell>
          <cell r="H30">
            <v>16190</v>
          </cell>
          <cell r="I30">
            <v>0</v>
          </cell>
          <cell r="J30">
            <v>64.89</v>
          </cell>
          <cell r="K30">
            <v>14737</v>
          </cell>
          <cell r="L30">
            <v>0</v>
          </cell>
          <cell r="M30">
            <v>0</v>
          </cell>
          <cell r="N30">
            <v>1011.2200000000012</v>
          </cell>
          <cell r="O30">
            <v>656.1806580000008</v>
          </cell>
          <cell r="P30">
            <v>656</v>
          </cell>
          <cell r="Q30">
            <v>2</v>
          </cell>
          <cell r="R30">
            <v>2</v>
          </cell>
          <cell r="S30">
            <v>100</v>
          </cell>
          <cell r="T30">
            <v>0</v>
          </cell>
          <cell r="U30">
            <v>17100</v>
          </cell>
          <cell r="V30">
            <v>0</v>
          </cell>
          <cell r="W30">
            <v>17100</v>
          </cell>
          <cell r="X30">
            <v>75.29543551144094</v>
          </cell>
          <cell r="Y30">
            <v>656</v>
          </cell>
          <cell r="Z30">
            <v>23697</v>
          </cell>
          <cell r="AA30">
            <v>23621</v>
          </cell>
          <cell r="AB30">
            <v>104.0089755681723</v>
          </cell>
          <cell r="AC30" t="str">
            <v/>
          </cell>
        </row>
        <row r="31">
          <cell r="A31">
            <v>22</v>
          </cell>
          <cell r="B31" t="str">
            <v>BECKET                       </v>
          </cell>
          <cell r="C31">
            <v>0</v>
          </cell>
          <cell r="D31">
            <v>140168.19</v>
          </cell>
          <cell r="E31">
            <v>79274</v>
          </cell>
          <cell r="F31">
            <v>146700.2</v>
          </cell>
          <cell r="G31">
            <v>105888</v>
          </cell>
          <cell r="H31">
            <v>40812</v>
          </cell>
          <cell r="I31">
            <v>0</v>
          </cell>
          <cell r="J31">
            <v>26.13</v>
          </cell>
          <cell r="K31">
            <v>38333</v>
          </cell>
          <cell r="L31">
            <v>0</v>
          </cell>
          <cell r="M31">
            <v>0</v>
          </cell>
          <cell r="N31">
            <v>6532.010000000009</v>
          </cell>
          <cell r="O31">
            <v>1706.8142130000024</v>
          </cell>
          <cell r="P31">
            <v>1707</v>
          </cell>
          <cell r="Q31">
            <v>11</v>
          </cell>
          <cell r="R31">
            <v>11</v>
          </cell>
          <cell r="S31">
            <v>550</v>
          </cell>
          <cell r="T31">
            <v>0</v>
          </cell>
          <cell r="U31">
            <v>80981</v>
          </cell>
          <cell r="V31">
            <v>0</v>
          </cell>
          <cell r="W31">
            <v>80981</v>
          </cell>
          <cell r="X31">
            <v>55.20169706653433</v>
          </cell>
          <cell r="Y31">
            <v>1707</v>
          </cell>
          <cell r="Z31">
            <v>166878</v>
          </cell>
          <cell r="AA31">
            <v>186869</v>
          </cell>
          <cell r="AB31">
            <v>127.38155776202076</v>
          </cell>
          <cell r="AC31" t="str">
            <v/>
          </cell>
        </row>
        <row r="32">
          <cell r="A32">
            <v>23</v>
          </cell>
          <cell r="B32" t="str">
            <v>BEDFORD                      </v>
          </cell>
          <cell r="C32">
            <v>1</v>
          </cell>
          <cell r="D32">
            <v>18847501.7624</v>
          </cell>
          <cell r="E32">
            <v>2302613</v>
          </cell>
          <cell r="F32">
            <v>19936512.315641664</v>
          </cell>
          <cell r="G32">
            <v>20143875</v>
          </cell>
          <cell r="H32">
            <v>0</v>
          </cell>
          <cell r="I32">
            <v>0</v>
          </cell>
          <cell r="J32">
            <v>17.5</v>
          </cell>
          <cell r="K32">
            <v>3488890</v>
          </cell>
          <cell r="L32">
            <v>355883</v>
          </cell>
          <cell r="M32">
            <v>355883</v>
          </cell>
          <cell r="N32">
            <v>1089010.5532416627</v>
          </cell>
          <cell r="O32">
            <v>190576.84681729096</v>
          </cell>
          <cell r="P32">
            <v>0</v>
          </cell>
          <cell r="Q32">
            <v>2369</v>
          </cell>
          <cell r="R32">
            <v>2388</v>
          </cell>
          <cell r="S32">
            <v>119400</v>
          </cell>
          <cell r="T32">
            <v>0</v>
          </cell>
          <cell r="U32">
            <v>2658496</v>
          </cell>
          <cell r="V32">
            <v>0</v>
          </cell>
          <cell r="W32">
            <v>2658496</v>
          </cell>
          <cell r="X32">
            <v>13.33480980980918</v>
          </cell>
          <cell r="Y32">
            <v>355883</v>
          </cell>
          <cell r="Z32">
            <v>22500648</v>
          </cell>
          <cell r="AA32">
            <v>22802371</v>
          </cell>
          <cell r="AB32">
            <v>114.37492495670799</v>
          </cell>
          <cell r="AC32" t="str">
            <v>d</v>
          </cell>
        </row>
        <row r="33">
          <cell r="A33">
            <v>24</v>
          </cell>
          <cell r="B33" t="str">
            <v>BELCHERTOWN                  </v>
          </cell>
          <cell r="C33">
            <v>1</v>
          </cell>
          <cell r="D33">
            <v>19713838.6</v>
          </cell>
          <cell r="E33">
            <v>10564909</v>
          </cell>
          <cell r="F33">
            <v>20636641.406207636</v>
          </cell>
          <cell r="G33">
            <v>9371626</v>
          </cell>
          <cell r="H33">
            <v>11265015</v>
          </cell>
          <cell r="I33">
            <v>700106</v>
          </cell>
          <cell r="J33">
            <v>58.21</v>
          </cell>
          <cell r="K33">
            <v>12012589</v>
          </cell>
          <cell r="L33">
            <v>434304</v>
          </cell>
          <cell r="M33">
            <v>0</v>
          </cell>
          <cell r="N33">
            <v>922802.8062076345</v>
          </cell>
          <cell r="O33">
            <v>537163.5134934641</v>
          </cell>
          <cell r="P33">
            <v>0</v>
          </cell>
          <cell r="Q33">
            <v>2606</v>
          </cell>
          <cell r="R33">
            <v>2605</v>
          </cell>
          <cell r="S33">
            <v>130250</v>
          </cell>
          <cell r="T33">
            <v>0</v>
          </cell>
          <cell r="U33">
            <v>11265015</v>
          </cell>
          <cell r="V33">
            <v>0</v>
          </cell>
          <cell r="W33">
            <v>11265015</v>
          </cell>
          <cell r="X33">
            <v>54.5874436554943</v>
          </cell>
          <cell r="Y33">
            <v>700106</v>
          </cell>
          <cell r="Z33">
            <v>19713839</v>
          </cell>
          <cell r="AA33">
            <v>20636641</v>
          </cell>
          <cell r="AB33">
            <v>99.99999803161946</v>
          </cell>
          <cell r="AC33" t="str">
            <v>f</v>
          </cell>
        </row>
        <row r="34">
          <cell r="A34">
            <v>25</v>
          </cell>
          <cell r="B34" t="str">
            <v>BELLINGHAM                   </v>
          </cell>
          <cell r="C34">
            <v>1</v>
          </cell>
          <cell r="D34">
            <v>19765781.870000005</v>
          </cell>
          <cell r="E34">
            <v>7877733.000000002</v>
          </cell>
          <cell r="F34">
            <v>20737641.341686606</v>
          </cell>
          <cell r="G34">
            <v>12839032</v>
          </cell>
          <cell r="H34">
            <v>7898609</v>
          </cell>
          <cell r="I34">
            <v>20875.999999998137</v>
          </cell>
          <cell r="J34">
            <v>36.9</v>
          </cell>
          <cell r="K34">
            <v>7652190</v>
          </cell>
          <cell r="L34">
            <v>0</v>
          </cell>
          <cell r="M34">
            <v>0</v>
          </cell>
          <cell r="N34">
            <v>971859.4716866016</v>
          </cell>
          <cell r="O34">
            <v>358616.145052356</v>
          </cell>
          <cell r="P34">
            <v>337740</v>
          </cell>
          <cell r="Q34">
            <v>2602</v>
          </cell>
          <cell r="R34">
            <v>2596</v>
          </cell>
          <cell r="S34">
            <v>129800</v>
          </cell>
          <cell r="T34">
            <v>0</v>
          </cell>
          <cell r="U34">
            <v>8236349</v>
          </cell>
          <cell r="V34">
            <v>0</v>
          </cell>
          <cell r="W34">
            <v>8236349</v>
          </cell>
          <cell r="X34">
            <v>39.71690350070512</v>
          </cell>
          <cell r="Y34">
            <v>358615.99999999814</v>
          </cell>
          <cell r="Z34">
            <v>20179479</v>
          </cell>
          <cell r="AA34">
            <v>21075381</v>
          </cell>
          <cell r="AB34">
            <v>101.62863101327957</v>
          </cell>
          <cell r="AC34" t="str">
            <v>g</v>
          </cell>
        </row>
        <row r="35">
          <cell r="A35">
            <v>26</v>
          </cell>
          <cell r="B35" t="str">
            <v>BELMONT                      </v>
          </cell>
          <cell r="C35">
            <v>1</v>
          </cell>
          <cell r="D35">
            <v>26906930.2294</v>
          </cell>
          <cell r="E35">
            <v>3344078.2</v>
          </cell>
          <cell r="F35">
            <v>28888243.35071098</v>
          </cell>
          <cell r="G35">
            <v>25916568</v>
          </cell>
          <cell r="H35">
            <v>2971675</v>
          </cell>
          <cell r="I35">
            <v>0</v>
          </cell>
          <cell r="J35">
            <v>17.5</v>
          </cell>
          <cell r="K35">
            <v>5055443</v>
          </cell>
          <cell r="L35">
            <v>513409</v>
          </cell>
          <cell r="M35">
            <v>513409</v>
          </cell>
          <cell r="N35">
            <v>1981313.1213109791</v>
          </cell>
          <cell r="O35">
            <v>346729.79622942134</v>
          </cell>
          <cell r="P35">
            <v>0</v>
          </cell>
          <cell r="Q35">
            <v>3536</v>
          </cell>
          <cell r="R35">
            <v>3612</v>
          </cell>
          <cell r="S35">
            <v>180600</v>
          </cell>
          <cell r="T35">
            <v>0</v>
          </cell>
          <cell r="U35">
            <v>3857487.2</v>
          </cell>
          <cell r="V35">
            <v>0</v>
          </cell>
          <cell r="W35">
            <v>3857487.2</v>
          </cell>
          <cell r="X35">
            <v>13.353138690951459</v>
          </cell>
          <cell r="Y35">
            <v>513409</v>
          </cell>
          <cell r="Z35">
            <v>28859447.2</v>
          </cell>
          <cell r="AA35">
            <v>29774055.2</v>
          </cell>
          <cell r="AB35">
            <v>103.06634030506815</v>
          </cell>
          <cell r="AC35" t="str">
            <v>d</v>
          </cell>
        </row>
        <row r="36">
          <cell r="A36">
            <v>27</v>
          </cell>
          <cell r="B36" t="str">
            <v>BERKLEY                      </v>
          </cell>
          <cell r="C36">
            <v>1</v>
          </cell>
          <cell r="D36">
            <v>8272940.120000001</v>
          </cell>
          <cell r="E36">
            <v>5258969</v>
          </cell>
          <cell r="F36">
            <v>8560781.236294094</v>
          </cell>
          <cell r="G36">
            <v>3328896</v>
          </cell>
          <cell r="H36">
            <v>5231885</v>
          </cell>
          <cell r="I36">
            <v>0</v>
          </cell>
          <cell r="J36">
            <v>50.94</v>
          </cell>
          <cell r="K36">
            <v>4360862</v>
          </cell>
          <cell r="L36">
            <v>0</v>
          </cell>
          <cell r="M36">
            <v>0</v>
          </cell>
          <cell r="N36">
            <v>287841.11629409343</v>
          </cell>
          <cell r="O36">
            <v>146626.2646402112</v>
          </cell>
          <cell r="P36">
            <v>146626</v>
          </cell>
          <cell r="Q36">
            <v>1124</v>
          </cell>
          <cell r="R36">
            <v>1113</v>
          </cell>
          <cell r="S36">
            <v>55650</v>
          </cell>
          <cell r="T36">
            <v>0</v>
          </cell>
          <cell r="U36">
            <v>5405595</v>
          </cell>
          <cell r="V36">
            <v>0</v>
          </cell>
          <cell r="W36">
            <v>5405595</v>
          </cell>
          <cell r="X36">
            <v>63.14371143001017</v>
          </cell>
          <cell r="Y36">
            <v>146626</v>
          </cell>
          <cell r="Z36">
            <v>8372039</v>
          </cell>
          <cell r="AA36">
            <v>8734491</v>
          </cell>
          <cell r="AB36">
            <v>102.02913447863205</v>
          </cell>
          <cell r="AC36" t="str">
            <v>g</v>
          </cell>
        </row>
        <row r="37">
          <cell r="A37">
            <v>28</v>
          </cell>
          <cell r="B37" t="str">
            <v>BERLIN                       </v>
          </cell>
          <cell r="C37">
            <v>1</v>
          </cell>
          <cell r="D37">
            <v>1574409.8655099997</v>
          </cell>
          <cell r="E37">
            <v>518927.8</v>
          </cell>
          <cell r="F37">
            <v>1531631.556980397</v>
          </cell>
          <cell r="G37">
            <v>1426621</v>
          </cell>
          <cell r="H37">
            <v>105011</v>
          </cell>
          <cell r="I37">
            <v>0</v>
          </cell>
          <cell r="J37">
            <v>17.5</v>
          </cell>
          <cell r="K37">
            <v>268036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221</v>
          </cell>
          <cell r="R37">
            <v>204</v>
          </cell>
          <cell r="S37">
            <v>10200</v>
          </cell>
          <cell r="T37">
            <v>10200</v>
          </cell>
          <cell r="U37">
            <v>529127.8</v>
          </cell>
          <cell r="V37">
            <v>0</v>
          </cell>
          <cell r="W37">
            <v>529127.8</v>
          </cell>
          <cell r="X37">
            <v>34.54667655471741</v>
          </cell>
          <cell r="Y37">
            <v>10200.000000000058</v>
          </cell>
          <cell r="Z37">
            <v>1898961.8</v>
          </cell>
          <cell r="AA37">
            <v>1955748.8</v>
          </cell>
          <cell r="AB37">
            <v>127.69055267154117</v>
          </cell>
          <cell r="AC37" t="str">
            <v>m</v>
          </cell>
        </row>
        <row r="38">
          <cell r="A38">
            <v>29</v>
          </cell>
          <cell r="B38" t="str">
            <v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50.79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/>
          </cell>
        </row>
        <row r="39">
          <cell r="A39">
            <v>30</v>
          </cell>
          <cell r="B39" t="str">
            <v>BEVERLY                      </v>
          </cell>
          <cell r="C39">
            <v>1</v>
          </cell>
          <cell r="D39">
            <v>35715876.83125999</v>
          </cell>
          <cell r="E39">
            <v>6612472.2</v>
          </cell>
          <cell r="F39">
            <v>37367798.21274871</v>
          </cell>
          <cell r="G39">
            <v>33478649</v>
          </cell>
          <cell r="H39">
            <v>3889149</v>
          </cell>
          <cell r="I39">
            <v>0</v>
          </cell>
          <cell r="J39">
            <v>17.5</v>
          </cell>
          <cell r="K39">
            <v>6539365</v>
          </cell>
          <cell r="L39">
            <v>0</v>
          </cell>
          <cell r="M39">
            <v>0</v>
          </cell>
          <cell r="N39">
            <v>1651921.381488718</v>
          </cell>
          <cell r="O39">
            <v>289086.2417605256</v>
          </cell>
          <cell r="P39">
            <v>289086</v>
          </cell>
          <cell r="Q39">
            <v>4421</v>
          </cell>
          <cell r="R39">
            <v>4387</v>
          </cell>
          <cell r="S39">
            <v>219350</v>
          </cell>
          <cell r="T39">
            <v>0</v>
          </cell>
          <cell r="U39">
            <v>6901558.2</v>
          </cell>
          <cell r="V39">
            <v>0</v>
          </cell>
          <cell r="W39">
            <v>6901558.2</v>
          </cell>
          <cell r="X39">
            <v>18.469266400730582</v>
          </cell>
          <cell r="Y39">
            <v>289086</v>
          </cell>
          <cell r="Z39">
            <v>39502274.2</v>
          </cell>
          <cell r="AA39">
            <v>40380207.2</v>
          </cell>
          <cell r="AB39">
            <v>108.06151052866572</v>
          </cell>
          <cell r="AC39" t="str">
            <v>g</v>
          </cell>
        </row>
        <row r="40">
          <cell r="A40">
            <v>31</v>
          </cell>
          <cell r="B40" t="str">
            <v>BILLERICA                    </v>
          </cell>
          <cell r="C40">
            <v>1</v>
          </cell>
          <cell r="D40">
            <v>47634963.546500005</v>
          </cell>
          <cell r="E40">
            <v>14140521.000000002</v>
          </cell>
          <cell r="F40">
            <v>48947057.0166407</v>
          </cell>
          <cell r="G40">
            <v>33836479</v>
          </cell>
          <cell r="H40">
            <v>15110578</v>
          </cell>
          <cell r="I40">
            <v>970056.9999999981</v>
          </cell>
          <cell r="J40">
            <v>39.83</v>
          </cell>
          <cell r="K40">
            <v>19495613</v>
          </cell>
          <cell r="L40">
            <v>1606528</v>
          </cell>
          <cell r="M40">
            <v>636471.0000000019</v>
          </cell>
          <cell r="N40">
            <v>1312093.4701406956</v>
          </cell>
          <cell r="O40">
            <v>522606.82915703906</v>
          </cell>
          <cell r="P40">
            <v>0</v>
          </cell>
          <cell r="Q40">
            <v>6272</v>
          </cell>
          <cell r="R40">
            <v>6172</v>
          </cell>
          <cell r="S40">
            <v>308600</v>
          </cell>
          <cell r="T40">
            <v>0</v>
          </cell>
          <cell r="U40">
            <v>15747049.000000002</v>
          </cell>
          <cell r="V40">
            <v>0</v>
          </cell>
          <cell r="W40">
            <v>15747049.000000002</v>
          </cell>
          <cell r="X40">
            <v>32.17159510661984</v>
          </cell>
          <cell r="Y40">
            <v>1606528</v>
          </cell>
          <cell r="Z40">
            <v>47785607</v>
          </cell>
          <cell r="AA40">
            <v>49583528</v>
          </cell>
          <cell r="AB40">
            <v>101.30032533548017</v>
          </cell>
          <cell r="AC40" t="str">
            <v>d</v>
          </cell>
        </row>
        <row r="41">
          <cell r="A41">
            <v>32</v>
          </cell>
          <cell r="B41" t="str">
            <v>BLACKSTONE                   </v>
          </cell>
          <cell r="C41">
            <v>0</v>
          </cell>
          <cell r="D41">
            <v>194416.49</v>
          </cell>
          <cell r="E41">
            <v>115035</v>
          </cell>
          <cell r="F41">
            <v>192121.28</v>
          </cell>
          <cell r="G41">
            <v>87676</v>
          </cell>
          <cell r="H41">
            <v>104445</v>
          </cell>
          <cell r="I41">
            <v>0</v>
          </cell>
          <cell r="J41">
            <v>51.76</v>
          </cell>
          <cell r="K41">
            <v>99442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16</v>
          </cell>
          <cell r="R41">
            <v>15</v>
          </cell>
          <cell r="S41">
            <v>750</v>
          </cell>
          <cell r="T41">
            <v>750</v>
          </cell>
          <cell r="U41">
            <v>115785</v>
          </cell>
          <cell r="V41">
            <v>0</v>
          </cell>
          <cell r="W41">
            <v>115785</v>
          </cell>
          <cell r="X41">
            <v>60.26661908561092</v>
          </cell>
          <cell r="Y41">
            <v>750</v>
          </cell>
          <cell r="Z41">
            <v>194416</v>
          </cell>
          <cell r="AA41">
            <v>203461</v>
          </cell>
          <cell r="AB41">
            <v>105.90237583259908</v>
          </cell>
          <cell r="AC41" t="str">
            <v/>
          </cell>
        </row>
        <row r="42">
          <cell r="A42">
            <v>33</v>
          </cell>
          <cell r="B42" t="str">
            <v>BLANDFORD                    </v>
          </cell>
          <cell r="C42">
            <v>0</v>
          </cell>
          <cell r="D42">
            <v>65097.96</v>
          </cell>
          <cell r="E42">
            <v>43027</v>
          </cell>
          <cell r="F42">
            <v>34065.81</v>
          </cell>
          <cell r="G42">
            <v>19175</v>
          </cell>
          <cell r="H42">
            <v>14891</v>
          </cell>
          <cell r="I42">
            <v>0</v>
          </cell>
          <cell r="J42">
            <v>46.77</v>
          </cell>
          <cell r="K42">
            <v>15933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6</v>
          </cell>
          <cell r="R42">
            <v>3</v>
          </cell>
          <cell r="S42">
            <v>150</v>
          </cell>
          <cell r="T42">
            <v>150</v>
          </cell>
          <cell r="U42">
            <v>43177</v>
          </cell>
          <cell r="V42">
            <v>9111.190000000002</v>
          </cell>
          <cell r="W42">
            <v>34065.81</v>
          </cell>
          <cell r="X42">
            <v>100</v>
          </cell>
          <cell r="Y42">
            <v>-8961.190000000002</v>
          </cell>
          <cell r="Z42">
            <v>80559</v>
          </cell>
          <cell r="AA42">
            <v>53240.81</v>
          </cell>
          <cell r="AB42">
            <v>156.28810822346512</v>
          </cell>
          <cell r="AC42" t="str">
            <v/>
          </cell>
        </row>
        <row r="43">
          <cell r="A43">
            <v>34</v>
          </cell>
          <cell r="B43" t="str">
            <v>BOLTON                       </v>
          </cell>
          <cell r="C43">
            <v>0</v>
          </cell>
          <cell r="D43">
            <v>11170.82176</v>
          </cell>
          <cell r="E43">
            <v>5551</v>
          </cell>
          <cell r="F43">
            <v>11756.7567</v>
          </cell>
          <cell r="G43">
            <v>9885</v>
          </cell>
          <cell r="H43">
            <v>1872</v>
          </cell>
          <cell r="I43">
            <v>0</v>
          </cell>
          <cell r="J43">
            <v>17.5</v>
          </cell>
          <cell r="K43">
            <v>2057</v>
          </cell>
          <cell r="L43">
            <v>0</v>
          </cell>
          <cell r="M43">
            <v>0</v>
          </cell>
          <cell r="N43">
            <v>585.9349399999992</v>
          </cell>
          <cell r="O43">
            <v>102.53861449999985</v>
          </cell>
          <cell r="P43">
            <v>103</v>
          </cell>
          <cell r="Q43">
            <v>1</v>
          </cell>
          <cell r="R43">
            <v>1</v>
          </cell>
          <cell r="S43">
            <v>50</v>
          </cell>
          <cell r="T43">
            <v>0</v>
          </cell>
          <cell r="U43">
            <v>5654</v>
          </cell>
          <cell r="V43">
            <v>0</v>
          </cell>
          <cell r="W43">
            <v>5654</v>
          </cell>
          <cell r="X43">
            <v>48.0914944850394</v>
          </cell>
          <cell r="Y43">
            <v>103</v>
          </cell>
          <cell r="Z43">
            <v>14174</v>
          </cell>
          <cell r="AA43">
            <v>15539</v>
          </cell>
          <cell r="AB43">
            <v>132.17080523576712</v>
          </cell>
          <cell r="AC43" t="str">
            <v/>
          </cell>
        </row>
        <row r="44">
          <cell r="A44">
            <v>35</v>
          </cell>
          <cell r="B44" t="str">
            <v>BOSTON                       </v>
          </cell>
          <cell r="C44">
            <v>1</v>
          </cell>
          <cell r="D44">
            <v>619256557.2735</v>
          </cell>
          <cell r="E44">
            <v>210540147.00000003</v>
          </cell>
          <cell r="F44">
            <v>645423775.6928594</v>
          </cell>
          <cell r="G44">
            <v>450972697</v>
          </cell>
          <cell r="H44">
            <v>194451079</v>
          </cell>
          <cell r="I44">
            <v>0</v>
          </cell>
          <cell r="J44">
            <v>20.13</v>
          </cell>
          <cell r="K44">
            <v>129923806</v>
          </cell>
          <cell r="L44">
            <v>0</v>
          </cell>
          <cell r="M44">
            <v>0</v>
          </cell>
          <cell r="N44">
            <v>26167218.419359446</v>
          </cell>
          <cell r="O44">
            <v>5267461.067817056</v>
          </cell>
          <cell r="P44">
            <v>5267461</v>
          </cell>
          <cell r="Q44">
            <v>61796</v>
          </cell>
          <cell r="R44">
            <v>61330</v>
          </cell>
          <cell r="S44">
            <v>3066500</v>
          </cell>
          <cell r="T44">
            <v>0</v>
          </cell>
          <cell r="U44">
            <v>215807608.00000003</v>
          </cell>
          <cell r="V44">
            <v>0</v>
          </cell>
          <cell r="W44">
            <v>215807608.00000003</v>
          </cell>
          <cell r="X44">
            <v>33.43657549155694</v>
          </cell>
          <cell r="Y44">
            <v>5267461</v>
          </cell>
          <cell r="Z44">
            <v>632601632</v>
          </cell>
          <cell r="AA44">
            <v>666780305</v>
          </cell>
          <cell r="AB44">
            <v>103.30891580252283</v>
          </cell>
          <cell r="AC44" t="str">
            <v>g</v>
          </cell>
        </row>
        <row r="45">
          <cell r="A45">
            <v>36</v>
          </cell>
          <cell r="B45" t="str">
            <v>BOURNE                       </v>
          </cell>
          <cell r="C45">
            <v>1</v>
          </cell>
          <cell r="D45">
            <v>19096415.88</v>
          </cell>
          <cell r="E45">
            <v>4725494</v>
          </cell>
          <cell r="F45">
            <v>19833297.543827865</v>
          </cell>
          <cell r="G45">
            <v>15646627</v>
          </cell>
          <cell r="H45">
            <v>4186671</v>
          </cell>
          <cell r="I45">
            <v>0</v>
          </cell>
          <cell r="J45">
            <v>17.5</v>
          </cell>
          <cell r="K45">
            <v>3470827</v>
          </cell>
          <cell r="L45">
            <v>0</v>
          </cell>
          <cell r="M45">
            <v>0</v>
          </cell>
          <cell r="N45">
            <v>736881.6638278663</v>
          </cell>
          <cell r="O45">
            <v>128954.2911698766</v>
          </cell>
          <cell r="P45">
            <v>128954</v>
          </cell>
          <cell r="Q45">
            <v>2490</v>
          </cell>
          <cell r="R45">
            <v>2450</v>
          </cell>
          <cell r="S45">
            <v>122500</v>
          </cell>
          <cell r="T45">
            <v>0</v>
          </cell>
          <cell r="U45">
            <v>4854448</v>
          </cell>
          <cell r="V45">
            <v>0</v>
          </cell>
          <cell r="W45">
            <v>4854448</v>
          </cell>
          <cell r="X45">
            <v>24.476252571074383</v>
          </cell>
          <cell r="Y45">
            <v>128954</v>
          </cell>
          <cell r="Z45">
            <v>19683335</v>
          </cell>
          <cell r="AA45">
            <v>20501075</v>
          </cell>
          <cell r="AB45">
            <v>103.3669512328773</v>
          </cell>
          <cell r="AC45" t="str">
            <v>g</v>
          </cell>
        </row>
        <row r="46">
          <cell r="A46">
            <v>37</v>
          </cell>
          <cell r="B46" t="str">
            <v>BOXBOROUGH                   </v>
          </cell>
          <cell r="C46">
            <v>1</v>
          </cell>
          <cell r="D46">
            <v>4120404.66168</v>
          </cell>
          <cell r="E46">
            <v>1344663</v>
          </cell>
          <cell r="F46">
            <v>4148265.2990540327</v>
          </cell>
          <cell r="G46">
            <v>3153303</v>
          </cell>
          <cell r="H46">
            <v>994962</v>
          </cell>
          <cell r="I46">
            <v>0</v>
          </cell>
          <cell r="J46">
            <v>28.47</v>
          </cell>
          <cell r="K46">
            <v>1181011</v>
          </cell>
          <cell r="L46">
            <v>0</v>
          </cell>
          <cell r="M46">
            <v>0</v>
          </cell>
          <cell r="N46">
            <v>27860.637374032754</v>
          </cell>
          <cell r="O46">
            <v>7931.9234603871255</v>
          </cell>
          <cell r="P46">
            <v>7932</v>
          </cell>
          <cell r="Q46">
            <v>530</v>
          </cell>
          <cell r="R46">
            <v>514</v>
          </cell>
          <cell r="S46">
            <v>25700</v>
          </cell>
          <cell r="T46">
            <v>17768</v>
          </cell>
          <cell r="U46">
            <v>1370363</v>
          </cell>
          <cell r="V46">
            <v>0</v>
          </cell>
          <cell r="W46">
            <v>1370363</v>
          </cell>
          <cell r="X46">
            <v>33.034603652579705</v>
          </cell>
          <cell r="Y46">
            <v>25700</v>
          </cell>
          <cell r="Z46">
            <v>4505381</v>
          </cell>
          <cell r="AA46">
            <v>4523666</v>
          </cell>
          <cell r="AB46">
            <v>109.04958275044687</v>
          </cell>
          <cell r="AC46" t="str">
            <v>m</v>
          </cell>
        </row>
        <row r="47">
          <cell r="A47">
            <v>38</v>
          </cell>
          <cell r="B47" t="str">
            <v>BOXFORD                      </v>
          </cell>
          <cell r="C47">
            <v>1</v>
          </cell>
          <cell r="D47">
            <v>6289686.65462</v>
          </cell>
          <cell r="E47">
            <v>1536106.8</v>
          </cell>
          <cell r="F47">
            <v>6441226.75487565</v>
          </cell>
          <cell r="G47">
            <v>5155389</v>
          </cell>
          <cell r="H47">
            <v>1285838</v>
          </cell>
          <cell r="I47">
            <v>0</v>
          </cell>
          <cell r="J47">
            <v>17.5</v>
          </cell>
          <cell r="K47">
            <v>1127215</v>
          </cell>
          <cell r="L47">
            <v>0</v>
          </cell>
          <cell r="M47">
            <v>0</v>
          </cell>
          <cell r="N47">
            <v>151540.10025564954</v>
          </cell>
          <cell r="O47">
            <v>26519.51754473867</v>
          </cell>
          <cell r="P47">
            <v>26520</v>
          </cell>
          <cell r="Q47">
            <v>883</v>
          </cell>
          <cell r="R47">
            <v>861</v>
          </cell>
          <cell r="S47">
            <v>43050</v>
          </cell>
          <cell r="T47">
            <v>16530</v>
          </cell>
          <cell r="U47">
            <v>1579156.8</v>
          </cell>
          <cell r="V47">
            <v>0</v>
          </cell>
          <cell r="W47">
            <v>1579156.8</v>
          </cell>
          <cell r="X47">
            <v>24.516398197046335</v>
          </cell>
          <cell r="Y47">
            <v>43050</v>
          </cell>
          <cell r="Z47">
            <v>6596332.8</v>
          </cell>
          <cell r="AA47">
            <v>6734545.8</v>
          </cell>
          <cell r="AB47">
            <v>104.55377610953262</v>
          </cell>
          <cell r="AC47" t="str">
            <v>m</v>
          </cell>
        </row>
        <row r="48">
          <cell r="A48">
            <v>39</v>
          </cell>
          <cell r="B48" t="str">
            <v>BOYLSTON                     </v>
          </cell>
          <cell r="C48">
            <v>1</v>
          </cell>
          <cell r="D48">
            <v>2596679.29</v>
          </cell>
          <cell r="E48">
            <v>424025.2</v>
          </cell>
          <cell r="F48">
            <v>2637266.683337707</v>
          </cell>
          <cell r="G48">
            <v>2412440</v>
          </cell>
          <cell r="H48">
            <v>224827</v>
          </cell>
          <cell r="I48">
            <v>0</v>
          </cell>
          <cell r="J48">
            <v>17.5</v>
          </cell>
          <cell r="K48">
            <v>461522</v>
          </cell>
          <cell r="L48">
            <v>11249</v>
          </cell>
          <cell r="M48">
            <v>11249</v>
          </cell>
          <cell r="N48">
            <v>40587.393337707035</v>
          </cell>
          <cell r="O48">
            <v>7102.793834098731</v>
          </cell>
          <cell r="P48">
            <v>0</v>
          </cell>
          <cell r="Q48">
            <v>360</v>
          </cell>
          <cell r="R48">
            <v>348</v>
          </cell>
          <cell r="S48">
            <v>17400</v>
          </cell>
          <cell r="T48">
            <v>6151</v>
          </cell>
          <cell r="U48">
            <v>441425.2</v>
          </cell>
          <cell r="V48">
            <v>0</v>
          </cell>
          <cell r="W48">
            <v>441425.2</v>
          </cell>
          <cell r="X48">
            <v>16.7379811374</v>
          </cell>
          <cell r="Y48">
            <v>17400</v>
          </cell>
          <cell r="Z48">
            <v>2892278.2</v>
          </cell>
          <cell r="AA48">
            <v>2853865.2</v>
          </cell>
          <cell r="AB48">
            <v>108.21299256653738</v>
          </cell>
          <cell r="AC48" t="str">
            <v>m</v>
          </cell>
        </row>
        <row r="49">
          <cell r="A49">
            <v>40</v>
          </cell>
          <cell r="B49" t="str">
            <v>BRAINTREE                    </v>
          </cell>
          <cell r="C49">
            <v>1</v>
          </cell>
          <cell r="D49">
            <v>39382974.82124</v>
          </cell>
          <cell r="E49">
            <v>6348111</v>
          </cell>
          <cell r="F49">
            <v>41131026.44986804</v>
          </cell>
          <cell r="G49">
            <v>33655897</v>
          </cell>
          <cell r="H49">
            <v>7475129</v>
          </cell>
          <cell r="I49">
            <v>1127018</v>
          </cell>
          <cell r="J49">
            <v>24.06</v>
          </cell>
          <cell r="K49">
            <v>9896125</v>
          </cell>
          <cell r="L49">
            <v>1064404</v>
          </cell>
          <cell r="M49">
            <v>0</v>
          </cell>
          <cell r="N49">
            <v>1748051.6286280379</v>
          </cell>
          <cell r="O49">
            <v>420581.2218479059</v>
          </cell>
          <cell r="P49">
            <v>0</v>
          </cell>
          <cell r="Q49">
            <v>5053</v>
          </cell>
          <cell r="R49">
            <v>5045</v>
          </cell>
          <cell r="S49">
            <v>252250</v>
          </cell>
          <cell r="T49">
            <v>0</v>
          </cell>
          <cell r="U49">
            <v>7475129</v>
          </cell>
          <cell r="V49">
            <v>0</v>
          </cell>
          <cell r="W49">
            <v>7475129</v>
          </cell>
          <cell r="X49">
            <v>18.17394226499782</v>
          </cell>
          <cell r="Y49">
            <v>1127018</v>
          </cell>
          <cell r="Z49">
            <v>39382975</v>
          </cell>
          <cell r="AA49">
            <v>41131026</v>
          </cell>
          <cell r="AB49">
            <v>99.99999890625624</v>
          </cell>
          <cell r="AC49" t="str">
            <v>f</v>
          </cell>
        </row>
        <row r="50">
          <cell r="A50">
            <v>41</v>
          </cell>
          <cell r="B50" t="str">
            <v>BREWSTER                     </v>
          </cell>
          <cell r="C50">
            <v>1</v>
          </cell>
          <cell r="D50">
            <v>3716661.11</v>
          </cell>
          <cell r="E50">
            <v>872877.2</v>
          </cell>
          <cell r="F50">
            <v>3870065.49</v>
          </cell>
          <cell r="G50">
            <v>3592082</v>
          </cell>
          <cell r="H50">
            <v>277983</v>
          </cell>
          <cell r="I50">
            <v>0</v>
          </cell>
          <cell r="J50">
            <v>17.5</v>
          </cell>
          <cell r="K50">
            <v>677261</v>
          </cell>
          <cell r="L50">
            <v>0</v>
          </cell>
          <cell r="M50">
            <v>0</v>
          </cell>
          <cell r="N50">
            <v>153404.38000000035</v>
          </cell>
          <cell r="O50">
            <v>26845.76650000006</v>
          </cell>
          <cell r="P50">
            <v>26846</v>
          </cell>
          <cell r="Q50">
            <v>500</v>
          </cell>
          <cell r="R50">
            <v>499</v>
          </cell>
          <cell r="S50">
            <v>24950</v>
          </cell>
          <cell r="T50">
            <v>0</v>
          </cell>
          <cell r="U50">
            <v>899723.2</v>
          </cell>
          <cell r="V50">
            <v>0</v>
          </cell>
          <cell r="W50">
            <v>899723.2</v>
          </cell>
          <cell r="X50">
            <v>23.24826808034197</v>
          </cell>
          <cell r="Y50">
            <v>26846</v>
          </cell>
          <cell r="Z50">
            <v>4376332.2</v>
          </cell>
          <cell r="AA50">
            <v>4491805.2</v>
          </cell>
          <cell r="AB50">
            <v>116.06535371575843</v>
          </cell>
          <cell r="AC50" t="str">
            <v>g</v>
          </cell>
        </row>
        <row r="51">
          <cell r="A51">
            <v>42</v>
          </cell>
          <cell r="B51" t="str">
            <v>BRIDGEWATER                  </v>
          </cell>
          <cell r="C51">
            <v>0</v>
          </cell>
          <cell r="D51">
            <v>97646.94</v>
          </cell>
          <cell r="E51">
            <v>91714</v>
          </cell>
          <cell r="F51">
            <v>79486.89</v>
          </cell>
          <cell r="G51">
            <v>42308</v>
          </cell>
          <cell r="H51">
            <v>37179</v>
          </cell>
          <cell r="I51">
            <v>0</v>
          </cell>
          <cell r="J51">
            <v>38.21</v>
          </cell>
          <cell r="K51">
            <v>30372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9</v>
          </cell>
          <cell r="R51">
            <v>7</v>
          </cell>
          <cell r="S51">
            <v>350</v>
          </cell>
          <cell r="T51">
            <v>350</v>
          </cell>
          <cell r="U51">
            <v>92064</v>
          </cell>
          <cell r="V51">
            <v>12577.11</v>
          </cell>
          <cell r="W51">
            <v>79486.89</v>
          </cell>
          <cell r="X51">
            <v>100</v>
          </cell>
          <cell r="Y51">
            <v>-12227.11</v>
          </cell>
          <cell r="Z51">
            <v>144304</v>
          </cell>
          <cell r="AA51">
            <v>121794.89</v>
          </cell>
          <cell r="AB51">
            <v>153.22638739545604</v>
          </cell>
          <cell r="AC51" t="str">
            <v/>
          </cell>
        </row>
        <row r="52">
          <cell r="A52">
            <v>43</v>
          </cell>
          <cell r="B52" t="str">
            <v>BRIMFIELD                    </v>
          </cell>
          <cell r="C52">
            <v>1</v>
          </cell>
          <cell r="D52">
            <v>2227974.45</v>
          </cell>
          <cell r="E52">
            <v>1046886</v>
          </cell>
          <cell r="F52">
            <v>2430566.1536758</v>
          </cell>
          <cell r="G52">
            <v>1254545</v>
          </cell>
          <cell r="H52">
            <v>1176021</v>
          </cell>
          <cell r="I52">
            <v>129135</v>
          </cell>
          <cell r="J52">
            <v>50.5</v>
          </cell>
          <cell r="K52">
            <v>1227436</v>
          </cell>
          <cell r="L52">
            <v>54165</v>
          </cell>
          <cell r="M52">
            <v>0</v>
          </cell>
          <cell r="N52">
            <v>202591.7036758</v>
          </cell>
          <cell r="O52">
            <v>102308.810356279</v>
          </cell>
          <cell r="P52">
            <v>0</v>
          </cell>
          <cell r="Q52">
            <v>308</v>
          </cell>
          <cell r="R52">
            <v>322</v>
          </cell>
          <cell r="S52">
            <v>16100</v>
          </cell>
          <cell r="T52">
            <v>0</v>
          </cell>
          <cell r="U52">
            <v>1176021</v>
          </cell>
          <cell r="V52">
            <v>0</v>
          </cell>
          <cell r="W52">
            <v>1176021</v>
          </cell>
          <cell r="X52">
            <v>48.38465302503603</v>
          </cell>
          <cell r="Y52">
            <v>129135</v>
          </cell>
          <cell r="Z52">
            <v>2227974</v>
          </cell>
          <cell r="AA52">
            <v>2430566</v>
          </cell>
          <cell r="AB52">
            <v>99.99999367736608</v>
          </cell>
          <cell r="AC52" t="str">
            <v>f</v>
          </cell>
        </row>
        <row r="53">
          <cell r="A53">
            <v>44</v>
          </cell>
          <cell r="B53" t="str">
            <v>BROCKTON                     </v>
          </cell>
          <cell r="C53">
            <v>1</v>
          </cell>
          <cell r="D53">
            <v>148050710.59000003</v>
          </cell>
          <cell r="E53">
            <v>117298166</v>
          </cell>
          <cell r="F53">
            <v>154658101.48941717</v>
          </cell>
          <cell r="G53">
            <v>32078890</v>
          </cell>
          <cell r="H53">
            <v>122579211</v>
          </cell>
          <cell r="I53">
            <v>5281045</v>
          </cell>
          <cell r="J53">
            <v>72.05</v>
          </cell>
          <cell r="K53">
            <v>111431162</v>
          </cell>
          <cell r="L53">
            <v>0</v>
          </cell>
          <cell r="M53">
            <v>0</v>
          </cell>
          <cell r="N53">
            <v>6607390.899417132</v>
          </cell>
          <cell r="O53">
            <v>4760625.143030043</v>
          </cell>
          <cell r="P53">
            <v>0</v>
          </cell>
          <cell r="Q53">
            <v>16029</v>
          </cell>
          <cell r="R53">
            <v>15891</v>
          </cell>
          <cell r="S53">
            <v>794550</v>
          </cell>
          <cell r="T53">
            <v>0</v>
          </cell>
          <cell r="U53">
            <v>122579211</v>
          </cell>
          <cell r="V53">
            <v>0</v>
          </cell>
          <cell r="W53">
            <v>122579211</v>
          </cell>
          <cell r="X53">
            <v>79.25818939940095</v>
          </cell>
          <cell r="Y53">
            <v>5281045</v>
          </cell>
          <cell r="Z53">
            <v>148050711</v>
          </cell>
          <cell r="AA53">
            <v>154658101</v>
          </cell>
          <cell r="AB53">
            <v>99.99999968354896</v>
          </cell>
          <cell r="AC53" t="str">
            <v>f</v>
          </cell>
        </row>
        <row r="54">
          <cell r="A54">
            <v>45</v>
          </cell>
          <cell r="B54" t="str">
            <v>BROOKFIELD                   </v>
          </cell>
          <cell r="C54">
            <v>1</v>
          </cell>
          <cell r="D54">
            <v>2063441.72</v>
          </cell>
          <cell r="E54">
            <v>1345037.4</v>
          </cell>
          <cell r="F54">
            <v>2050160.4735631028</v>
          </cell>
          <cell r="G54">
            <v>812205</v>
          </cell>
          <cell r="H54">
            <v>1237955</v>
          </cell>
          <cell r="I54">
            <v>0</v>
          </cell>
          <cell r="J54">
            <v>59.09</v>
          </cell>
          <cell r="K54">
            <v>1211440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274</v>
          </cell>
          <cell r="R54">
            <v>257</v>
          </cell>
          <cell r="S54">
            <v>12850</v>
          </cell>
          <cell r="T54">
            <v>12850</v>
          </cell>
          <cell r="U54">
            <v>1357887.4</v>
          </cell>
          <cell r="V54">
            <v>0</v>
          </cell>
          <cell r="W54">
            <v>1357887.4</v>
          </cell>
          <cell r="X54">
            <v>66.23322503335761</v>
          </cell>
          <cell r="Y54">
            <v>12850</v>
          </cell>
          <cell r="Z54">
            <v>2146675.4</v>
          </cell>
          <cell r="AA54">
            <v>2170092.4</v>
          </cell>
          <cell r="AB54">
            <v>105.84987994761502</v>
          </cell>
          <cell r="AC54" t="str">
            <v>m</v>
          </cell>
        </row>
        <row r="55">
          <cell r="A55">
            <v>46</v>
          </cell>
          <cell r="B55" t="str">
            <v>BROOKLINE                    </v>
          </cell>
          <cell r="C55">
            <v>1</v>
          </cell>
          <cell r="D55">
            <v>46243374.58563999</v>
          </cell>
          <cell r="E55">
            <v>5789916.2</v>
          </cell>
          <cell r="F55">
            <v>49807109.097209</v>
          </cell>
          <cell r="G55">
            <v>56651328</v>
          </cell>
          <cell r="H55">
            <v>0</v>
          </cell>
          <cell r="I55">
            <v>0</v>
          </cell>
          <cell r="J55">
            <v>17.5</v>
          </cell>
          <cell r="K55">
            <v>8716244</v>
          </cell>
          <cell r="L55">
            <v>877898</v>
          </cell>
          <cell r="M55">
            <v>877898</v>
          </cell>
          <cell r="N55">
            <v>3563734.511569008</v>
          </cell>
          <cell r="O55">
            <v>623653.5395245764</v>
          </cell>
          <cell r="P55">
            <v>0</v>
          </cell>
          <cell r="Q55">
            <v>5878</v>
          </cell>
          <cell r="R55">
            <v>6004</v>
          </cell>
          <cell r="S55">
            <v>300200</v>
          </cell>
          <cell r="T55">
            <v>0</v>
          </cell>
          <cell r="U55">
            <v>6667814.2</v>
          </cell>
          <cell r="V55">
            <v>0</v>
          </cell>
          <cell r="W55">
            <v>6667814.2</v>
          </cell>
          <cell r="X55">
            <v>13.38727406761626</v>
          </cell>
          <cell r="Y55">
            <v>877898</v>
          </cell>
          <cell r="Z55">
            <v>64819179.2</v>
          </cell>
          <cell r="AA55">
            <v>63319142.2</v>
          </cell>
          <cell r="AB55">
            <v>127.12872388642239</v>
          </cell>
          <cell r="AC55" t="str">
            <v>d</v>
          </cell>
        </row>
        <row r="56">
          <cell r="A56">
            <v>47</v>
          </cell>
          <cell r="B56" t="str">
            <v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44.17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/>
          </cell>
        </row>
        <row r="57">
          <cell r="A57">
            <v>48</v>
          </cell>
          <cell r="B57" t="str">
            <v>BURLINGTON                   </v>
          </cell>
          <cell r="C57">
            <v>1</v>
          </cell>
          <cell r="D57">
            <v>28476092.51573999</v>
          </cell>
          <cell r="E57">
            <v>4099584.6</v>
          </cell>
          <cell r="F57">
            <v>29703889.542099517</v>
          </cell>
          <cell r="G57">
            <v>30286140</v>
          </cell>
          <cell r="H57">
            <v>0</v>
          </cell>
          <cell r="I57">
            <v>0</v>
          </cell>
          <cell r="J57">
            <v>20.13</v>
          </cell>
          <cell r="K57">
            <v>5979393</v>
          </cell>
          <cell r="L57">
            <v>563943</v>
          </cell>
          <cell r="M57">
            <v>563943</v>
          </cell>
          <cell r="N57">
            <v>1227797.0263595283</v>
          </cell>
          <cell r="O57">
            <v>247155.54140617303</v>
          </cell>
          <cell r="P57">
            <v>0</v>
          </cell>
          <cell r="Q57">
            <v>3650</v>
          </cell>
          <cell r="R57">
            <v>3625</v>
          </cell>
          <cell r="S57">
            <v>181250</v>
          </cell>
          <cell r="T57">
            <v>0</v>
          </cell>
          <cell r="U57">
            <v>4663527.6</v>
          </cell>
          <cell r="V57">
            <v>0</v>
          </cell>
          <cell r="W57">
            <v>4663527.6</v>
          </cell>
          <cell r="X57">
            <v>15.700057035932453</v>
          </cell>
          <cell r="Y57">
            <v>563942.9999999995</v>
          </cell>
          <cell r="Z57">
            <v>35374241.6</v>
          </cell>
          <cell r="AA57">
            <v>34949667.6</v>
          </cell>
          <cell r="AB57">
            <v>117.66023958063003</v>
          </cell>
          <cell r="AC57" t="str">
            <v>d</v>
          </cell>
        </row>
        <row r="58">
          <cell r="A58">
            <v>49</v>
          </cell>
          <cell r="B58" t="str">
            <v>CAMBRIDGE                    </v>
          </cell>
          <cell r="C58">
            <v>1</v>
          </cell>
          <cell r="D58">
            <v>59270960.026400015</v>
          </cell>
          <cell r="E58">
            <v>7772247.8</v>
          </cell>
          <cell r="F58">
            <v>58586280.46603846</v>
          </cell>
          <cell r="G58">
            <v>83184123</v>
          </cell>
          <cell r="H58">
            <v>0</v>
          </cell>
          <cell r="I58">
            <v>0</v>
          </cell>
          <cell r="J58">
            <v>17.5</v>
          </cell>
          <cell r="K58">
            <v>10252599</v>
          </cell>
          <cell r="L58">
            <v>744105</v>
          </cell>
          <cell r="M58">
            <v>744105</v>
          </cell>
          <cell r="N58">
            <v>0</v>
          </cell>
          <cell r="O58">
            <v>0</v>
          </cell>
          <cell r="P58">
            <v>0</v>
          </cell>
          <cell r="Q58">
            <v>6281</v>
          </cell>
          <cell r="R58">
            <v>6043</v>
          </cell>
          <cell r="S58">
            <v>302150</v>
          </cell>
          <cell r="T58">
            <v>0</v>
          </cell>
          <cell r="U58">
            <v>8516352.8</v>
          </cell>
          <cell r="V58">
            <v>0</v>
          </cell>
          <cell r="W58">
            <v>8516352.8</v>
          </cell>
          <cell r="X58">
            <v>14.53642854991758</v>
          </cell>
          <cell r="Y58">
            <v>744105.0000000009</v>
          </cell>
          <cell r="Z58">
            <v>96678687.8</v>
          </cell>
          <cell r="AA58">
            <v>91700475.8</v>
          </cell>
          <cell r="AB58">
            <v>156.52209880973297</v>
          </cell>
          <cell r="AC58" t="str">
            <v>d</v>
          </cell>
        </row>
        <row r="59">
          <cell r="A59">
            <v>50</v>
          </cell>
          <cell r="B59" t="str">
            <v>CANTON                       </v>
          </cell>
          <cell r="C59">
            <v>1</v>
          </cell>
          <cell r="D59">
            <v>23120445.500109997</v>
          </cell>
          <cell r="E59">
            <v>2977670.6</v>
          </cell>
          <cell r="F59">
            <v>24474543.71044523</v>
          </cell>
          <cell r="G59">
            <v>22506106</v>
          </cell>
          <cell r="H59">
            <v>1968438</v>
          </cell>
          <cell r="I59">
            <v>0</v>
          </cell>
          <cell r="J59">
            <v>17.5</v>
          </cell>
          <cell r="K59">
            <v>4283045</v>
          </cell>
          <cell r="L59">
            <v>391612</v>
          </cell>
          <cell r="M59">
            <v>391612</v>
          </cell>
          <cell r="N59">
            <v>1354098.2103352323</v>
          </cell>
          <cell r="O59">
            <v>236967.18680866563</v>
          </cell>
          <cell r="P59">
            <v>0</v>
          </cell>
          <cell r="Q59">
            <v>2975</v>
          </cell>
          <cell r="R59">
            <v>2992</v>
          </cell>
          <cell r="S59">
            <v>149600</v>
          </cell>
          <cell r="T59">
            <v>0</v>
          </cell>
          <cell r="U59">
            <v>3369282.6</v>
          </cell>
          <cell r="V59">
            <v>0</v>
          </cell>
          <cell r="W59">
            <v>3369282.6</v>
          </cell>
          <cell r="X59">
            <v>13.766477691521006</v>
          </cell>
          <cell r="Y59">
            <v>391612</v>
          </cell>
          <cell r="Z59">
            <v>25691719.6</v>
          </cell>
          <cell r="AA59">
            <v>25875388.6</v>
          </cell>
          <cell r="AB59">
            <v>105.7236813324406</v>
          </cell>
          <cell r="AC59" t="str">
            <v>d</v>
          </cell>
        </row>
        <row r="60">
          <cell r="A60">
            <v>51</v>
          </cell>
          <cell r="B60" t="str">
            <v>CARLISLE                     </v>
          </cell>
          <cell r="C60">
            <v>1</v>
          </cell>
          <cell r="D60">
            <v>5564262.385809999</v>
          </cell>
          <cell r="E60">
            <v>695338.4</v>
          </cell>
          <cell r="F60">
            <v>5581542.806721666</v>
          </cell>
          <cell r="G60">
            <v>5455408</v>
          </cell>
          <cell r="H60">
            <v>126135</v>
          </cell>
          <cell r="I60">
            <v>0</v>
          </cell>
          <cell r="J60">
            <v>17.5</v>
          </cell>
          <cell r="K60">
            <v>976770</v>
          </cell>
          <cell r="L60">
            <v>84429</v>
          </cell>
          <cell r="M60">
            <v>84429</v>
          </cell>
          <cell r="N60">
            <v>17280.420911666937</v>
          </cell>
          <cell r="O60">
            <v>3024.073659541714</v>
          </cell>
          <cell r="P60">
            <v>0</v>
          </cell>
          <cell r="Q60">
            <v>779</v>
          </cell>
          <cell r="R60">
            <v>749</v>
          </cell>
          <cell r="S60">
            <v>37450</v>
          </cell>
          <cell r="T60">
            <v>0</v>
          </cell>
          <cell r="U60">
            <v>779767.4</v>
          </cell>
          <cell r="V60">
            <v>0</v>
          </cell>
          <cell r="W60">
            <v>779767.4</v>
          </cell>
          <cell r="X60">
            <v>13.970463490147422</v>
          </cell>
          <cell r="Y60">
            <v>84429</v>
          </cell>
          <cell r="Z60">
            <v>6284193.4</v>
          </cell>
          <cell r="AA60">
            <v>6235175.4</v>
          </cell>
          <cell r="AB60">
            <v>111.71060790739052</v>
          </cell>
          <cell r="AC60" t="str">
            <v>d</v>
          </cell>
        </row>
        <row r="61">
          <cell r="A61">
            <v>52</v>
          </cell>
          <cell r="B61" t="str">
            <v>CARVER                       </v>
          </cell>
          <cell r="C61">
            <v>1</v>
          </cell>
          <cell r="D61">
            <v>15522693.041550003</v>
          </cell>
          <cell r="E61">
            <v>9740177</v>
          </cell>
          <cell r="F61">
            <v>16020593.808795983</v>
          </cell>
          <cell r="G61">
            <v>6229859</v>
          </cell>
          <cell r="H61">
            <v>9790735</v>
          </cell>
          <cell r="I61">
            <v>50558</v>
          </cell>
          <cell r="J61">
            <v>55.41</v>
          </cell>
          <cell r="K61">
            <v>8877011</v>
          </cell>
          <cell r="L61">
            <v>0</v>
          </cell>
          <cell r="M61">
            <v>0</v>
          </cell>
          <cell r="N61">
            <v>497900.76724598</v>
          </cell>
          <cell r="O61">
            <v>275886.81513099745</v>
          </cell>
          <cell r="P61">
            <v>225329</v>
          </cell>
          <cell r="Q61">
            <v>1993</v>
          </cell>
          <cell r="R61">
            <v>1970</v>
          </cell>
          <cell r="S61">
            <v>98500</v>
          </cell>
          <cell r="T61">
            <v>0</v>
          </cell>
          <cell r="U61">
            <v>10016064</v>
          </cell>
          <cell r="V61">
            <v>0</v>
          </cell>
          <cell r="W61">
            <v>10016064</v>
          </cell>
          <cell r="X61">
            <v>62.519929782507546</v>
          </cell>
          <cell r="Y61">
            <v>275887</v>
          </cell>
          <cell r="Z61">
            <v>15677729</v>
          </cell>
          <cell r="AA61">
            <v>16245923</v>
          </cell>
          <cell r="AB61">
            <v>101.40649712422208</v>
          </cell>
          <cell r="AC61" t="str">
            <v>g</v>
          </cell>
        </row>
        <row r="62">
          <cell r="A62">
            <v>53</v>
          </cell>
          <cell r="B62" t="str">
            <v>CHARLEMONT                   </v>
          </cell>
          <cell r="C62">
            <v>0</v>
          </cell>
          <cell r="D62">
            <v>140168.19</v>
          </cell>
          <cell r="E62">
            <v>104458</v>
          </cell>
          <cell r="F62">
            <v>180766.01</v>
          </cell>
          <cell r="G62">
            <v>75004</v>
          </cell>
          <cell r="H62">
            <v>105762</v>
          </cell>
          <cell r="I62">
            <v>1304</v>
          </cell>
          <cell r="J62">
            <v>63.66</v>
          </cell>
          <cell r="K62">
            <v>115076</v>
          </cell>
          <cell r="L62">
            <v>3185</v>
          </cell>
          <cell r="M62">
            <v>1881</v>
          </cell>
          <cell r="N62">
            <v>40597.82000000001</v>
          </cell>
          <cell r="O62">
            <v>25844.572212000003</v>
          </cell>
          <cell r="P62">
            <v>22660</v>
          </cell>
          <cell r="Q62">
            <v>11</v>
          </cell>
          <cell r="R62">
            <v>14</v>
          </cell>
          <cell r="S62">
            <v>700</v>
          </cell>
          <cell r="T62">
            <v>0</v>
          </cell>
          <cell r="U62">
            <v>130303</v>
          </cell>
          <cell r="V62">
            <v>0</v>
          </cell>
          <cell r="W62">
            <v>130303</v>
          </cell>
          <cell r="X62">
            <v>72.08379495680632</v>
          </cell>
          <cell r="Y62">
            <v>25845</v>
          </cell>
          <cell r="Z62">
            <v>157321</v>
          </cell>
          <cell r="AA62">
            <v>205307</v>
          </cell>
          <cell r="AB62">
            <v>113.5761086943281</v>
          </cell>
          <cell r="AC62" t="str">
            <v/>
          </cell>
        </row>
        <row r="63">
          <cell r="A63">
            <v>54</v>
          </cell>
          <cell r="B63" t="str">
            <v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54.64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1019</v>
          </cell>
          <cell r="AA63">
            <v>0</v>
          </cell>
          <cell r="AB63">
            <v>0</v>
          </cell>
          <cell r="AC63" t="str">
            <v/>
          </cell>
        </row>
        <row r="64">
          <cell r="A64">
            <v>55</v>
          </cell>
          <cell r="B64" t="str">
            <v>CHATHAM                      </v>
          </cell>
          <cell r="C64">
            <v>1</v>
          </cell>
          <cell r="D64">
            <v>4300106.45</v>
          </cell>
          <cell r="E64">
            <v>532283.8</v>
          </cell>
          <cell r="F64">
            <v>4585029.680689309</v>
          </cell>
          <cell r="G64">
            <v>6009057</v>
          </cell>
          <cell r="H64">
            <v>0</v>
          </cell>
          <cell r="I64">
            <v>0</v>
          </cell>
          <cell r="J64">
            <v>17.5</v>
          </cell>
          <cell r="K64">
            <v>802380</v>
          </cell>
          <cell r="L64">
            <v>81029</v>
          </cell>
          <cell r="M64">
            <v>81029</v>
          </cell>
          <cell r="N64">
            <v>284923.2306893086</v>
          </cell>
          <cell r="O64">
            <v>49861.565370629</v>
          </cell>
          <cell r="P64">
            <v>0</v>
          </cell>
          <cell r="Q64">
            <v>559</v>
          </cell>
          <cell r="R64">
            <v>562</v>
          </cell>
          <cell r="S64">
            <v>28100</v>
          </cell>
          <cell r="T64">
            <v>0</v>
          </cell>
          <cell r="U64">
            <v>613312.8</v>
          </cell>
          <cell r="V64">
            <v>0</v>
          </cell>
          <cell r="W64">
            <v>613312.8</v>
          </cell>
          <cell r="X64">
            <v>13.376419406467075</v>
          </cell>
          <cell r="Y64">
            <v>81029</v>
          </cell>
          <cell r="Z64">
            <v>6976050.8</v>
          </cell>
          <cell r="AA64">
            <v>6622369.8</v>
          </cell>
          <cell r="AB64">
            <v>144.43461135903485</v>
          </cell>
          <cell r="AC64" t="str">
            <v>d</v>
          </cell>
        </row>
        <row r="65">
          <cell r="A65">
            <v>56</v>
          </cell>
          <cell r="B65" t="str">
            <v>CHELMSFORD                   </v>
          </cell>
          <cell r="C65">
            <v>1</v>
          </cell>
          <cell r="D65">
            <v>42592748.364599995</v>
          </cell>
          <cell r="E65">
            <v>7440307</v>
          </cell>
          <cell r="F65">
            <v>44064611.17112294</v>
          </cell>
          <cell r="G65">
            <v>37500357</v>
          </cell>
          <cell r="H65">
            <v>6564254</v>
          </cell>
          <cell r="I65">
            <v>0</v>
          </cell>
          <cell r="J65">
            <v>23.88</v>
          </cell>
          <cell r="K65">
            <v>10522629</v>
          </cell>
          <cell r="L65">
            <v>924697</v>
          </cell>
          <cell r="M65">
            <v>924697</v>
          </cell>
          <cell r="N65">
            <v>1471862.806522943</v>
          </cell>
          <cell r="O65">
            <v>351480.8381976788</v>
          </cell>
          <cell r="P65">
            <v>0</v>
          </cell>
          <cell r="Q65">
            <v>5633</v>
          </cell>
          <cell r="R65">
            <v>5563</v>
          </cell>
          <cell r="S65">
            <v>278150</v>
          </cell>
          <cell r="T65">
            <v>0</v>
          </cell>
          <cell r="U65">
            <v>8365004</v>
          </cell>
          <cell r="V65">
            <v>0</v>
          </cell>
          <cell r="W65">
            <v>8365004</v>
          </cell>
          <cell r="X65">
            <v>18.983496682893406</v>
          </cell>
          <cell r="Y65">
            <v>924697</v>
          </cell>
          <cell r="Z65">
            <v>44620168</v>
          </cell>
          <cell r="AA65">
            <v>45865361</v>
          </cell>
          <cell r="AB65">
            <v>104.08661231999513</v>
          </cell>
          <cell r="AC65" t="str">
            <v>d</v>
          </cell>
        </row>
        <row r="66">
          <cell r="A66">
            <v>57</v>
          </cell>
          <cell r="B66" t="str">
            <v>CHELSEA                      </v>
          </cell>
          <cell r="C66">
            <v>1</v>
          </cell>
          <cell r="D66">
            <v>53256173.620359994</v>
          </cell>
          <cell r="E66">
            <v>44127092</v>
          </cell>
          <cell r="F66">
            <v>58311558.94262717</v>
          </cell>
          <cell r="G66">
            <v>9794441</v>
          </cell>
          <cell r="H66">
            <v>48517118</v>
          </cell>
          <cell r="I66">
            <v>4390026</v>
          </cell>
          <cell r="J66">
            <v>75.72</v>
          </cell>
          <cell r="K66">
            <v>44153512</v>
          </cell>
          <cell r="L66">
            <v>7926</v>
          </cell>
          <cell r="M66">
            <v>0</v>
          </cell>
          <cell r="N66">
            <v>5055385.322267175</v>
          </cell>
          <cell r="O66">
            <v>3827937.7660207045</v>
          </cell>
          <cell r="P66">
            <v>0</v>
          </cell>
          <cell r="Q66">
            <v>5465</v>
          </cell>
          <cell r="R66">
            <v>5532</v>
          </cell>
          <cell r="S66">
            <v>276600</v>
          </cell>
          <cell r="T66">
            <v>0</v>
          </cell>
          <cell r="U66">
            <v>48517118</v>
          </cell>
          <cell r="V66">
            <v>0</v>
          </cell>
          <cell r="W66">
            <v>48517118</v>
          </cell>
          <cell r="X66">
            <v>83.203260004995</v>
          </cell>
          <cell r="Y66">
            <v>4390026</v>
          </cell>
          <cell r="Z66">
            <v>53269764</v>
          </cell>
          <cell r="AA66">
            <v>58311559</v>
          </cell>
          <cell r="AB66">
            <v>100.00000009839015</v>
          </cell>
          <cell r="AC66" t="str">
            <v>f</v>
          </cell>
        </row>
        <row r="67">
          <cell r="A67">
            <v>58</v>
          </cell>
          <cell r="B67" t="str">
            <v>CHESHIRE                     </v>
          </cell>
          <cell r="C67">
            <v>0</v>
          </cell>
          <cell r="D67">
            <v>421381.96</v>
          </cell>
          <cell r="E67">
            <v>269956</v>
          </cell>
          <cell r="F67">
            <v>475084.72</v>
          </cell>
          <cell r="G67">
            <v>183097</v>
          </cell>
          <cell r="H67">
            <v>291988</v>
          </cell>
          <cell r="I67">
            <v>22032</v>
          </cell>
          <cell r="J67">
            <v>60.77</v>
          </cell>
          <cell r="K67">
            <v>288709</v>
          </cell>
          <cell r="L67">
            <v>5626</v>
          </cell>
          <cell r="M67">
            <v>0</v>
          </cell>
          <cell r="N67">
            <v>53702.75999999995</v>
          </cell>
          <cell r="O67">
            <v>32635.16725199997</v>
          </cell>
          <cell r="P67">
            <v>10603</v>
          </cell>
          <cell r="Q67">
            <v>35</v>
          </cell>
          <cell r="R67">
            <v>38</v>
          </cell>
          <cell r="S67">
            <v>1900</v>
          </cell>
          <cell r="T67">
            <v>0</v>
          </cell>
          <cell r="U67">
            <v>302591</v>
          </cell>
          <cell r="V67">
            <v>0</v>
          </cell>
          <cell r="W67">
            <v>302591</v>
          </cell>
          <cell r="X67">
            <v>63.692008448514194</v>
          </cell>
          <cell r="Y67">
            <v>32635</v>
          </cell>
          <cell r="Z67">
            <v>432040</v>
          </cell>
          <cell r="AA67">
            <v>485688</v>
          </cell>
          <cell r="AB67">
            <v>102.23187140179967</v>
          </cell>
          <cell r="AC67" t="str">
            <v/>
          </cell>
        </row>
        <row r="68">
          <cell r="A68">
            <v>59</v>
          </cell>
          <cell r="B68" t="str">
            <v>CHESTER                      </v>
          </cell>
          <cell r="C68">
            <v>0</v>
          </cell>
          <cell r="D68">
            <v>108496.6</v>
          </cell>
          <cell r="E68">
            <v>89800</v>
          </cell>
          <cell r="F68">
            <v>158055.47</v>
          </cell>
          <cell r="G68">
            <v>67713</v>
          </cell>
          <cell r="H68">
            <v>90342</v>
          </cell>
          <cell r="I68">
            <v>542</v>
          </cell>
          <cell r="J68">
            <v>62.96</v>
          </cell>
          <cell r="K68">
            <v>99512</v>
          </cell>
          <cell r="L68">
            <v>2914</v>
          </cell>
          <cell r="M68">
            <v>2372</v>
          </cell>
          <cell r="N68">
            <v>49558.869999999995</v>
          </cell>
          <cell r="O68">
            <v>31202.264552</v>
          </cell>
          <cell r="P68">
            <v>28288</v>
          </cell>
          <cell r="Q68">
            <v>10</v>
          </cell>
          <cell r="R68">
            <v>12</v>
          </cell>
          <cell r="S68">
            <v>600</v>
          </cell>
          <cell r="T68">
            <v>0</v>
          </cell>
          <cell r="U68">
            <v>121002</v>
          </cell>
          <cell r="V68">
            <v>0</v>
          </cell>
          <cell r="W68">
            <v>121002</v>
          </cell>
          <cell r="X68">
            <v>76.55666709921523</v>
          </cell>
          <cell r="Y68">
            <v>31202</v>
          </cell>
          <cell r="Z68">
            <v>142366</v>
          </cell>
          <cell r="AA68">
            <v>188715</v>
          </cell>
          <cell r="AB68">
            <v>119.39795566708321</v>
          </cell>
          <cell r="AC68" t="str">
            <v/>
          </cell>
        </row>
        <row r="69">
          <cell r="A69">
            <v>60</v>
          </cell>
          <cell r="B69" t="str">
            <v>CHESTERFIELD                 </v>
          </cell>
          <cell r="C69">
            <v>0</v>
          </cell>
          <cell r="D69">
            <v>151017.85</v>
          </cell>
          <cell r="E69">
            <v>87945</v>
          </cell>
          <cell r="F69">
            <v>226187.09</v>
          </cell>
          <cell r="G69">
            <v>122154</v>
          </cell>
          <cell r="H69">
            <v>104033</v>
          </cell>
          <cell r="I69">
            <v>16088</v>
          </cell>
          <cell r="J69">
            <v>53.9</v>
          </cell>
          <cell r="K69">
            <v>121915</v>
          </cell>
          <cell r="L69">
            <v>10191</v>
          </cell>
          <cell r="M69">
            <v>0</v>
          </cell>
          <cell r="N69">
            <v>75169.23999999999</v>
          </cell>
          <cell r="O69">
            <v>40516.22036</v>
          </cell>
          <cell r="P69">
            <v>24428</v>
          </cell>
          <cell r="Q69">
            <v>12</v>
          </cell>
          <cell r="R69">
            <v>18</v>
          </cell>
          <cell r="S69">
            <v>900</v>
          </cell>
          <cell r="T69">
            <v>0</v>
          </cell>
          <cell r="U69">
            <v>128461</v>
          </cell>
          <cell r="V69">
            <v>0</v>
          </cell>
          <cell r="W69">
            <v>128461</v>
          </cell>
          <cell r="X69">
            <v>56.79413444861066</v>
          </cell>
          <cell r="Y69">
            <v>40516</v>
          </cell>
          <cell r="Z69">
            <v>167236</v>
          </cell>
          <cell r="AA69">
            <v>250615</v>
          </cell>
          <cell r="AB69">
            <v>110.79986925867432</v>
          </cell>
          <cell r="AC69" t="str">
            <v/>
          </cell>
        </row>
        <row r="70">
          <cell r="A70">
            <v>61</v>
          </cell>
          <cell r="B70" t="str">
            <v>CHICOPEE                     </v>
          </cell>
          <cell r="C70">
            <v>1</v>
          </cell>
          <cell r="D70">
            <v>66358804.09</v>
          </cell>
          <cell r="E70">
            <v>39917521</v>
          </cell>
          <cell r="F70">
            <v>70099506.04763873</v>
          </cell>
          <cell r="G70">
            <v>26325951</v>
          </cell>
          <cell r="H70">
            <v>43773555</v>
          </cell>
          <cell r="I70">
            <v>3856034</v>
          </cell>
          <cell r="J70">
            <v>66.7</v>
          </cell>
          <cell r="K70">
            <v>46756371</v>
          </cell>
          <cell r="L70">
            <v>2051655</v>
          </cell>
          <cell r="M70">
            <v>0</v>
          </cell>
          <cell r="N70">
            <v>3740701.9576387256</v>
          </cell>
          <cell r="O70">
            <v>2495048.20574503</v>
          </cell>
          <cell r="P70">
            <v>0</v>
          </cell>
          <cell r="Q70">
            <v>7395</v>
          </cell>
          <cell r="R70">
            <v>7503</v>
          </cell>
          <cell r="S70">
            <v>375150</v>
          </cell>
          <cell r="T70">
            <v>0</v>
          </cell>
          <cell r="U70">
            <v>43773555</v>
          </cell>
          <cell r="V70">
            <v>0</v>
          </cell>
          <cell r="W70">
            <v>43773555</v>
          </cell>
          <cell r="X70">
            <v>62.444883663305774</v>
          </cell>
          <cell r="Y70">
            <v>3856034</v>
          </cell>
          <cell r="Z70">
            <v>66358804</v>
          </cell>
          <cell r="AA70">
            <v>70099506</v>
          </cell>
          <cell r="AB70">
            <v>99.99999993204128</v>
          </cell>
          <cell r="AC70" t="str">
            <v>f</v>
          </cell>
        </row>
        <row r="71">
          <cell r="A71">
            <v>62</v>
          </cell>
          <cell r="B71" t="str">
            <v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17.5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/>
          </cell>
        </row>
        <row r="72">
          <cell r="A72">
            <v>63</v>
          </cell>
          <cell r="B72" t="str">
            <v>CLARKSBURG                   </v>
          </cell>
          <cell r="C72">
            <v>1</v>
          </cell>
          <cell r="D72">
            <v>1972655.02</v>
          </cell>
          <cell r="E72">
            <v>1491068</v>
          </cell>
          <cell r="F72">
            <v>2196793.9275769964</v>
          </cell>
          <cell r="G72">
            <v>547599</v>
          </cell>
          <cell r="H72">
            <v>1649195</v>
          </cell>
          <cell r="I72">
            <v>158127</v>
          </cell>
          <cell r="J72">
            <v>73.61</v>
          </cell>
          <cell r="K72">
            <v>1617060</v>
          </cell>
          <cell r="L72">
            <v>37798</v>
          </cell>
          <cell r="M72">
            <v>0</v>
          </cell>
          <cell r="N72">
            <v>224138.90757699637</v>
          </cell>
          <cell r="O72">
            <v>164988.649867427</v>
          </cell>
          <cell r="P72">
            <v>6862</v>
          </cell>
          <cell r="Q72">
            <v>256</v>
          </cell>
          <cell r="R72">
            <v>272</v>
          </cell>
          <cell r="S72">
            <v>13600</v>
          </cell>
          <cell r="T72">
            <v>0</v>
          </cell>
          <cell r="U72">
            <v>1656057</v>
          </cell>
          <cell r="V72">
            <v>0</v>
          </cell>
          <cell r="W72">
            <v>1656057</v>
          </cell>
          <cell r="X72">
            <v>75.38517742656843</v>
          </cell>
          <cell r="Y72">
            <v>164989</v>
          </cell>
          <cell r="Z72">
            <v>2031062</v>
          </cell>
          <cell r="AA72">
            <v>2203656</v>
          </cell>
          <cell r="AB72">
            <v>100.31236759792814</v>
          </cell>
          <cell r="AC72" t="str">
            <v>g</v>
          </cell>
        </row>
        <row r="73">
          <cell r="A73">
            <v>64</v>
          </cell>
          <cell r="B73" t="str">
            <v>CLINTON                      </v>
          </cell>
          <cell r="C73">
            <v>1</v>
          </cell>
          <cell r="D73">
            <v>17332015.639999997</v>
          </cell>
          <cell r="E73">
            <v>9908530</v>
          </cell>
          <cell r="F73">
            <v>18272407.50229332</v>
          </cell>
          <cell r="G73">
            <v>7817673</v>
          </cell>
          <cell r="H73">
            <v>10454735</v>
          </cell>
          <cell r="I73">
            <v>546205</v>
          </cell>
          <cell r="J73">
            <v>55.43</v>
          </cell>
          <cell r="K73">
            <v>10128395</v>
          </cell>
          <cell r="L73">
            <v>65960</v>
          </cell>
          <cell r="M73">
            <v>0</v>
          </cell>
          <cell r="N73">
            <v>940391.8622933216</v>
          </cell>
          <cell r="O73">
            <v>521259.20926918817</v>
          </cell>
          <cell r="P73">
            <v>0</v>
          </cell>
          <cell r="Q73">
            <v>2076</v>
          </cell>
          <cell r="R73">
            <v>2034</v>
          </cell>
          <cell r="S73">
            <v>101700</v>
          </cell>
          <cell r="T73">
            <v>0</v>
          </cell>
          <cell r="U73">
            <v>10454735</v>
          </cell>
          <cell r="V73">
            <v>0</v>
          </cell>
          <cell r="W73">
            <v>10454735</v>
          </cell>
          <cell r="X73">
            <v>57.215968933967</v>
          </cell>
          <cell r="Y73">
            <v>546205</v>
          </cell>
          <cell r="Z73">
            <v>17332016</v>
          </cell>
          <cell r="AA73">
            <v>18272408</v>
          </cell>
          <cell r="AB73">
            <v>100.00000272381557</v>
          </cell>
          <cell r="AC73" t="str">
            <v>f</v>
          </cell>
        </row>
        <row r="74">
          <cell r="A74">
            <v>65</v>
          </cell>
          <cell r="B74" t="str">
            <v>COHASSET                     </v>
          </cell>
          <cell r="C74">
            <v>1</v>
          </cell>
          <cell r="D74">
            <v>11254255.086480001</v>
          </cell>
          <cell r="E74">
            <v>1552631</v>
          </cell>
          <cell r="F74">
            <v>11621501.817125602</v>
          </cell>
          <cell r="G74">
            <v>10016645</v>
          </cell>
          <cell r="H74">
            <v>1604857</v>
          </cell>
          <cell r="I74">
            <v>52226</v>
          </cell>
          <cell r="J74">
            <v>17.5</v>
          </cell>
          <cell r="K74">
            <v>2033763</v>
          </cell>
          <cell r="L74">
            <v>144340</v>
          </cell>
          <cell r="M74">
            <v>92114</v>
          </cell>
          <cell r="N74">
            <v>367246.7306456007</v>
          </cell>
          <cell r="O74">
            <v>64268.17786298012</v>
          </cell>
          <cell r="P74">
            <v>0</v>
          </cell>
          <cell r="Q74">
            <v>1521</v>
          </cell>
          <cell r="R74">
            <v>1497</v>
          </cell>
          <cell r="S74">
            <v>74850</v>
          </cell>
          <cell r="T74">
            <v>0</v>
          </cell>
          <cell r="U74">
            <v>1696971</v>
          </cell>
          <cell r="V74">
            <v>0</v>
          </cell>
          <cell r="W74">
            <v>1696971</v>
          </cell>
          <cell r="X74">
            <v>14.601994016808746</v>
          </cell>
          <cell r="Y74">
            <v>144340</v>
          </cell>
          <cell r="Z74">
            <v>11254255</v>
          </cell>
          <cell r="AA74">
            <v>11713616</v>
          </cell>
          <cell r="AB74">
            <v>100.79261858169362</v>
          </cell>
          <cell r="AC74" t="str">
            <v>d</v>
          </cell>
        </row>
        <row r="75">
          <cell r="A75">
            <v>66</v>
          </cell>
          <cell r="B75" t="str">
            <v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60.01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/>
          </cell>
        </row>
        <row r="76">
          <cell r="A76">
            <v>67</v>
          </cell>
          <cell r="B76" t="str">
            <v>CONCORD                      </v>
          </cell>
          <cell r="C76">
            <v>1</v>
          </cell>
          <cell r="D76">
            <v>13626561.195820002</v>
          </cell>
          <cell r="E76">
            <v>1788313.6</v>
          </cell>
          <cell r="F76">
            <v>13775795.201134795</v>
          </cell>
          <cell r="G76">
            <v>14723944</v>
          </cell>
          <cell r="H76">
            <v>0</v>
          </cell>
          <cell r="I76">
            <v>0</v>
          </cell>
          <cell r="J76">
            <v>17.5</v>
          </cell>
          <cell r="K76">
            <v>2410764</v>
          </cell>
          <cell r="L76">
            <v>186735</v>
          </cell>
          <cell r="M76">
            <v>186735</v>
          </cell>
          <cell r="N76">
            <v>149234.00531479344</v>
          </cell>
          <cell r="O76">
            <v>26115.95093008885</v>
          </cell>
          <cell r="P76">
            <v>0</v>
          </cell>
          <cell r="Q76">
            <v>1860</v>
          </cell>
          <cell r="R76">
            <v>1800</v>
          </cell>
          <cell r="S76">
            <v>90000</v>
          </cell>
          <cell r="T76">
            <v>0</v>
          </cell>
          <cell r="U76">
            <v>1975048.6</v>
          </cell>
          <cell r="V76">
            <v>0</v>
          </cell>
          <cell r="W76">
            <v>1975048.6</v>
          </cell>
          <cell r="X76">
            <v>14.337093221575357</v>
          </cell>
          <cell r="Y76">
            <v>186735</v>
          </cell>
          <cell r="Z76">
            <v>17345033.6</v>
          </cell>
          <cell r="AA76">
            <v>16698992.6</v>
          </cell>
          <cell r="AB76">
            <v>121.21980877462815</v>
          </cell>
          <cell r="AC76" t="str">
            <v>d</v>
          </cell>
        </row>
        <row r="77">
          <cell r="A77">
            <v>68</v>
          </cell>
          <cell r="B77" t="str">
            <v>CONWAY                       </v>
          </cell>
          <cell r="C77">
            <v>1</v>
          </cell>
          <cell r="D77">
            <v>887748.23</v>
          </cell>
          <cell r="E77">
            <v>569433.2</v>
          </cell>
          <cell r="F77">
            <v>1081794.7444083365</v>
          </cell>
          <cell r="G77">
            <v>683924</v>
          </cell>
          <cell r="H77">
            <v>397871</v>
          </cell>
          <cell r="I77">
            <v>0</v>
          </cell>
          <cell r="J77">
            <v>25.55</v>
          </cell>
          <cell r="K77">
            <v>276399</v>
          </cell>
          <cell r="L77">
            <v>0</v>
          </cell>
          <cell r="M77">
            <v>0</v>
          </cell>
          <cell r="N77">
            <v>194046.5144083365</v>
          </cell>
          <cell r="O77">
            <v>49578.88443132997</v>
          </cell>
          <cell r="P77">
            <v>49579</v>
          </cell>
          <cell r="Q77">
            <v>123</v>
          </cell>
          <cell r="R77">
            <v>140</v>
          </cell>
          <cell r="S77">
            <v>7000</v>
          </cell>
          <cell r="T77">
            <v>0</v>
          </cell>
          <cell r="U77">
            <v>619012.2</v>
          </cell>
          <cell r="V77">
            <v>0</v>
          </cell>
          <cell r="W77">
            <v>619012.2</v>
          </cell>
          <cell r="X77">
            <v>57.22085480629275</v>
          </cell>
          <cell r="Y77">
            <v>49579</v>
          </cell>
          <cell r="Z77">
            <v>1139654.2</v>
          </cell>
          <cell r="AA77">
            <v>1302936.2</v>
          </cell>
          <cell r="AB77">
            <v>120.44209002999104</v>
          </cell>
          <cell r="AC77" t="str">
            <v>g</v>
          </cell>
        </row>
        <row r="78">
          <cell r="A78">
            <v>69</v>
          </cell>
          <cell r="B78" t="str">
            <v>CUMMINGTON                   </v>
          </cell>
          <cell r="C78">
            <v>0</v>
          </cell>
          <cell r="D78">
            <v>75947.62</v>
          </cell>
          <cell r="E78">
            <v>41165.6</v>
          </cell>
          <cell r="F78">
            <v>90842.16</v>
          </cell>
          <cell r="G78">
            <v>76148</v>
          </cell>
          <cell r="H78">
            <v>14694</v>
          </cell>
          <cell r="I78">
            <v>0</v>
          </cell>
          <cell r="J78">
            <v>30.04</v>
          </cell>
          <cell r="K78">
            <v>27289</v>
          </cell>
          <cell r="L78">
            <v>0</v>
          </cell>
          <cell r="M78">
            <v>0</v>
          </cell>
          <cell r="N78">
            <v>14894.540000000008</v>
          </cell>
          <cell r="O78">
            <v>4474.319816000003</v>
          </cell>
          <cell r="P78">
            <v>4474</v>
          </cell>
          <cell r="Q78">
            <v>7</v>
          </cell>
          <cell r="R78">
            <v>8</v>
          </cell>
          <cell r="S78">
            <v>400</v>
          </cell>
          <cell r="T78">
            <v>0</v>
          </cell>
          <cell r="U78">
            <v>45639.6</v>
          </cell>
          <cell r="V78">
            <v>0</v>
          </cell>
          <cell r="W78">
            <v>45639.6</v>
          </cell>
          <cell r="X78">
            <v>50.24054910187076</v>
          </cell>
          <cell r="Y78">
            <v>4474</v>
          </cell>
          <cell r="Z78">
            <v>110942.6</v>
          </cell>
          <cell r="AA78">
            <v>121787.6</v>
          </cell>
          <cell r="AB78">
            <v>134.06506406276557</v>
          </cell>
          <cell r="AC78" t="str">
            <v/>
          </cell>
        </row>
        <row r="79">
          <cell r="A79">
            <v>70</v>
          </cell>
          <cell r="B79" t="str">
            <v>DALTON                       </v>
          </cell>
          <cell r="C79">
            <v>0</v>
          </cell>
          <cell r="D79">
            <v>226965.47</v>
          </cell>
          <cell r="E79">
            <v>177549</v>
          </cell>
          <cell r="F79">
            <v>271608.17</v>
          </cell>
          <cell r="G79">
            <v>128312</v>
          </cell>
          <cell r="H79">
            <v>143296</v>
          </cell>
          <cell r="I79">
            <v>0</v>
          </cell>
          <cell r="J79">
            <v>58.37</v>
          </cell>
          <cell r="K79">
            <v>158538</v>
          </cell>
          <cell r="L79">
            <v>0</v>
          </cell>
          <cell r="M79">
            <v>0</v>
          </cell>
          <cell r="N79">
            <v>44642.69999999998</v>
          </cell>
          <cell r="O79">
            <v>26057.94398999999</v>
          </cell>
          <cell r="P79">
            <v>26058</v>
          </cell>
          <cell r="Q79">
            <v>19</v>
          </cell>
          <cell r="R79">
            <v>22</v>
          </cell>
          <cell r="S79">
            <v>1100</v>
          </cell>
          <cell r="T79">
            <v>0</v>
          </cell>
          <cell r="U79">
            <v>203607</v>
          </cell>
          <cell r="V79">
            <v>0</v>
          </cell>
          <cell r="W79">
            <v>203607</v>
          </cell>
          <cell r="X79">
            <v>74.96350349107688</v>
          </cell>
          <cell r="Y79">
            <v>26058</v>
          </cell>
          <cell r="Z79">
            <v>277685</v>
          </cell>
          <cell r="AA79">
            <v>331919</v>
          </cell>
          <cell r="AB79">
            <v>122.20508683520087</v>
          </cell>
          <cell r="AC79" t="str">
            <v/>
          </cell>
        </row>
        <row r="80">
          <cell r="A80">
            <v>71</v>
          </cell>
          <cell r="B80" t="str">
            <v>DANVERS                      </v>
          </cell>
          <cell r="C80">
            <v>1</v>
          </cell>
          <cell r="D80">
            <v>27291804.810000006</v>
          </cell>
          <cell r="E80">
            <v>3957823</v>
          </cell>
          <cell r="F80">
            <v>28772437.490009252</v>
          </cell>
          <cell r="G80">
            <v>27211346</v>
          </cell>
          <cell r="H80">
            <v>1561091</v>
          </cell>
          <cell r="I80">
            <v>0</v>
          </cell>
          <cell r="J80">
            <v>17.79</v>
          </cell>
          <cell r="K80">
            <v>5118617</v>
          </cell>
          <cell r="L80">
            <v>348238</v>
          </cell>
          <cell r="M80">
            <v>348238</v>
          </cell>
          <cell r="N80">
            <v>1480632.6800092459</v>
          </cell>
          <cell r="O80">
            <v>263404.55377364485</v>
          </cell>
          <cell r="P80">
            <v>0</v>
          </cell>
          <cell r="Q80">
            <v>3647</v>
          </cell>
          <cell r="R80">
            <v>3664</v>
          </cell>
          <cell r="S80">
            <v>183200</v>
          </cell>
          <cell r="T80">
            <v>0</v>
          </cell>
          <cell r="U80">
            <v>4306061</v>
          </cell>
          <cell r="V80">
            <v>0</v>
          </cell>
          <cell r="W80">
            <v>4306061</v>
          </cell>
          <cell r="X80">
            <v>14.965923556164498</v>
          </cell>
          <cell r="Y80">
            <v>348238</v>
          </cell>
          <cell r="Z80">
            <v>31157917</v>
          </cell>
          <cell r="AA80">
            <v>31517407</v>
          </cell>
          <cell r="AB80">
            <v>109.54027447602898</v>
          </cell>
          <cell r="AC80" t="str">
            <v>d</v>
          </cell>
        </row>
        <row r="81">
          <cell r="A81">
            <v>72</v>
          </cell>
          <cell r="B81" t="str">
            <v>DARTMOUTH                    </v>
          </cell>
          <cell r="C81">
            <v>1</v>
          </cell>
          <cell r="D81">
            <v>31787364.080000002</v>
          </cell>
          <cell r="E81">
            <v>9149719</v>
          </cell>
          <cell r="F81">
            <v>33384729.905952133</v>
          </cell>
          <cell r="G81">
            <v>24241171</v>
          </cell>
          <cell r="H81">
            <v>9143559</v>
          </cell>
          <cell r="I81">
            <v>0</v>
          </cell>
          <cell r="J81">
            <v>17.5</v>
          </cell>
          <cell r="K81">
            <v>5842328</v>
          </cell>
          <cell r="L81">
            <v>0</v>
          </cell>
          <cell r="M81">
            <v>0</v>
          </cell>
          <cell r="N81">
            <v>1597365.8259521313</v>
          </cell>
          <cell r="O81">
            <v>279539.01954162295</v>
          </cell>
          <cell r="P81">
            <v>279539</v>
          </cell>
          <cell r="Q81">
            <v>4178</v>
          </cell>
          <cell r="R81">
            <v>4173</v>
          </cell>
          <cell r="S81">
            <v>208650</v>
          </cell>
          <cell r="T81">
            <v>0</v>
          </cell>
          <cell r="U81">
            <v>9429258</v>
          </cell>
          <cell r="V81">
            <v>0</v>
          </cell>
          <cell r="W81">
            <v>9429258</v>
          </cell>
          <cell r="X81">
            <v>28.244224310225334</v>
          </cell>
          <cell r="Y81">
            <v>279539</v>
          </cell>
          <cell r="Z81">
            <v>31787364</v>
          </cell>
          <cell r="AA81">
            <v>33670429</v>
          </cell>
          <cell r="AB81">
            <v>100.8557777608287</v>
          </cell>
          <cell r="AC81" t="str">
            <v>g</v>
          </cell>
        </row>
        <row r="82">
          <cell r="A82">
            <v>73</v>
          </cell>
          <cell r="B82" t="str">
            <v>DEDHAM                       </v>
          </cell>
          <cell r="C82">
            <v>1</v>
          </cell>
          <cell r="D82">
            <v>21999587.074999996</v>
          </cell>
          <cell r="E82">
            <v>3524054.6</v>
          </cell>
          <cell r="F82">
            <v>22956468.83366517</v>
          </cell>
          <cell r="G82">
            <v>24204569</v>
          </cell>
          <cell r="H82">
            <v>0</v>
          </cell>
          <cell r="I82">
            <v>0</v>
          </cell>
          <cell r="J82">
            <v>17.5</v>
          </cell>
          <cell r="K82">
            <v>4017382</v>
          </cell>
          <cell r="L82">
            <v>147998</v>
          </cell>
          <cell r="M82">
            <v>147998</v>
          </cell>
          <cell r="N82">
            <v>956881.7586651742</v>
          </cell>
          <cell r="O82">
            <v>167454.3077664055</v>
          </cell>
          <cell r="P82">
            <v>19456</v>
          </cell>
          <cell r="Q82">
            <v>2763</v>
          </cell>
          <cell r="R82">
            <v>2737</v>
          </cell>
          <cell r="S82">
            <v>136850</v>
          </cell>
          <cell r="T82">
            <v>0</v>
          </cell>
          <cell r="U82">
            <v>3691508.6</v>
          </cell>
          <cell r="V82">
            <v>0</v>
          </cell>
          <cell r="W82">
            <v>3691508.6</v>
          </cell>
          <cell r="X82">
            <v>16.080472248355903</v>
          </cell>
          <cell r="Y82">
            <v>167454</v>
          </cell>
          <cell r="Z82">
            <v>28172092.6</v>
          </cell>
          <cell r="AA82">
            <v>27896077.6</v>
          </cell>
          <cell r="AB82">
            <v>121.51728474499092</v>
          </cell>
          <cell r="AC82" t="str">
            <v>d</v>
          </cell>
        </row>
        <row r="83">
          <cell r="A83">
            <v>74</v>
          </cell>
          <cell r="B83" t="str">
            <v>DEERFIELD                    </v>
          </cell>
          <cell r="C83">
            <v>1</v>
          </cell>
          <cell r="D83">
            <v>2837157.02</v>
          </cell>
          <cell r="E83">
            <v>920952</v>
          </cell>
          <cell r="F83">
            <v>2894786.903619452</v>
          </cell>
          <cell r="G83">
            <v>1943673</v>
          </cell>
          <cell r="H83">
            <v>951114</v>
          </cell>
          <cell r="I83">
            <v>30162</v>
          </cell>
          <cell r="J83">
            <v>20.92</v>
          </cell>
          <cell r="K83">
            <v>605589</v>
          </cell>
          <cell r="L83">
            <v>0</v>
          </cell>
          <cell r="M83">
            <v>0</v>
          </cell>
          <cell r="N83">
            <v>57629.883619451895</v>
          </cell>
          <cell r="O83">
            <v>12056.171653189338</v>
          </cell>
          <cell r="P83">
            <v>0</v>
          </cell>
          <cell r="Q83">
            <v>387</v>
          </cell>
          <cell r="R83">
            <v>373</v>
          </cell>
          <cell r="S83">
            <v>18650</v>
          </cell>
          <cell r="T83">
            <v>0</v>
          </cell>
          <cell r="U83">
            <v>951114</v>
          </cell>
          <cell r="V83">
            <v>0</v>
          </cell>
          <cell r="W83">
            <v>951114</v>
          </cell>
          <cell r="X83">
            <v>32.85609724193478</v>
          </cell>
          <cell r="Y83">
            <v>30162</v>
          </cell>
          <cell r="Z83">
            <v>2837157</v>
          </cell>
          <cell r="AA83">
            <v>2894787</v>
          </cell>
          <cell r="AB83">
            <v>100.00000332945227</v>
          </cell>
          <cell r="AC83" t="str">
            <v>f</v>
          </cell>
        </row>
        <row r="84">
          <cell r="A84">
            <v>75</v>
          </cell>
          <cell r="B84" t="str">
            <v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17.5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/>
          </cell>
        </row>
        <row r="85">
          <cell r="A85">
            <v>76</v>
          </cell>
          <cell r="B85" t="str">
            <v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50.44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/>
          </cell>
        </row>
        <row r="86">
          <cell r="A86">
            <v>77</v>
          </cell>
          <cell r="B86" t="str">
            <v>DOUGLAS                      </v>
          </cell>
          <cell r="C86">
            <v>1</v>
          </cell>
          <cell r="D86">
            <v>11244182.879999999</v>
          </cell>
          <cell r="E86">
            <v>6966367</v>
          </cell>
          <cell r="F86">
            <v>11934136.08454728</v>
          </cell>
          <cell r="G86">
            <v>4703853</v>
          </cell>
          <cell r="H86">
            <v>7230283</v>
          </cell>
          <cell r="I86">
            <v>263916</v>
          </cell>
          <cell r="J86">
            <v>50.96</v>
          </cell>
          <cell r="K86">
            <v>6081636</v>
          </cell>
          <cell r="L86">
            <v>0</v>
          </cell>
          <cell r="M86">
            <v>0</v>
          </cell>
          <cell r="N86">
            <v>689953.2045472804</v>
          </cell>
          <cell r="O86">
            <v>351600.15303729416</v>
          </cell>
          <cell r="P86">
            <v>87684</v>
          </cell>
          <cell r="Q86">
            <v>1504</v>
          </cell>
          <cell r="R86">
            <v>1521</v>
          </cell>
          <cell r="S86">
            <v>76050</v>
          </cell>
          <cell r="T86">
            <v>0</v>
          </cell>
          <cell r="U86">
            <v>7317967</v>
          </cell>
          <cell r="V86">
            <v>0</v>
          </cell>
          <cell r="W86">
            <v>7317967</v>
          </cell>
          <cell r="X86">
            <v>61.31962086032813</v>
          </cell>
          <cell r="Y86">
            <v>351600</v>
          </cell>
          <cell r="Z86">
            <v>11369086</v>
          </cell>
          <cell r="AA86">
            <v>12021820</v>
          </cell>
          <cell r="AB86">
            <v>100.73473198924098</v>
          </cell>
          <cell r="AC86" t="str">
            <v>g</v>
          </cell>
        </row>
        <row r="87">
          <cell r="A87">
            <v>78</v>
          </cell>
          <cell r="B87" t="str">
            <v>DOVER                        </v>
          </cell>
          <cell r="C87">
            <v>1</v>
          </cell>
          <cell r="D87">
            <v>4498246.38916</v>
          </cell>
          <cell r="E87">
            <v>448199</v>
          </cell>
          <cell r="F87">
            <v>4612399.36864807</v>
          </cell>
          <cell r="G87">
            <v>4726827</v>
          </cell>
          <cell r="H87">
            <v>0</v>
          </cell>
          <cell r="I87">
            <v>0</v>
          </cell>
          <cell r="J87">
            <v>17.5</v>
          </cell>
          <cell r="K87">
            <v>807170</v>
          </cell>
          <cell r="L87">
            <v>107691</v>
          </cell>
          <cell r="M87">
            <v>107691</v>
          </cell>
          <cell r="N87">
            <v>114152.97948807012</v>
          </cell>
          <cell r="O87">
            <v>19976.77141041227</v>
          </cell>
          <cell r="P87">
            <v>0</v>
          </cell>
          <cell r="Q87">
            <v>617</v>
          </cell>
          <cell r="R87">
            <v>604</v>
          </cell>
          <cell r="S87">
            <v>30200</v>
          </cell>
          <cell r="T87">
            <v>0</v>
          </cell>
          <cell r="U87">
            <v>555890</v>
          </cell>
          <cell r="V87">
            <v>0</v>
          </cell>
          <cell r="W87">
            <v>555890</v>
          </cell>
          <cell r="X87">
            <v>12.05207865950549</v>
          </cell>
          <cell r="Y87">
            <v>107691</v>
          </cell>
          <cell r="Z87">
            <v>5440350</v>
          </cell>
          <cell r="AA87">
            <v>5282717</v>
          </cell>
          <cell r="AB87">
            <v>114.53294864075062</v>
          </cell>
          <cell r="AC87" t="str">
            <v>d</v>
          </cell>
        </row>
        <row r="88">
          <cell r="A88">
            <v>79</v>
          </cell>
          <cell r="B88" t="str">
            <v>DRACUT                       </v>
          </cell>
          <cell r="C88">
            <v>1</v>
          </cell>
          <cell r="D88">
            <v>31544589.330080003</v>
          </cell>
          <cell r="E88">
            <v>15009207</v>
          </cell>
          <cell r="F88">
            <v>33257290.873810038</v>
          </cell>
          <cell r="G88">
            <v>17250683</v>
          </cell>
          <cell r="H88">
            <v>16006608</v>
          </cell>
          <cell r="I88">
            <v>997401</v>
          </cell>
          <cell r="J88">
            <v>43.49</v>
          </cell>
          <cell r="K88">
            <v>14463596</v>
          </cell>
          <cell r="L88">
            <v>0</v>
          </cell>
          <cell r="M88">
            <v>0</v>
          </cell>
          <cell r="N88">
            <v>1712701.5437300354</v>
          </cell>
          <cell r="O88">
            <v>744853.9013681924</v>
          </cell>
          <cell r="P88">
            <v>0</v>
          </cell>
          <cell r="Q88">
            <v>4166</v>
          </cell>
          <cell r="R88">
            <v>4194</v>
          </cell>
          <cell r="S88">
            <v>209700</v>
          </cell>
          <cell r="T88">
            <v>0</v>
          </cell>
          <cell r="U88">
            <v>16006608</v>
          </cell>
          <cell r="V88">
            <v>0</v>
          </cell>
          <cell r="W88">
            <v>16006608</v>
          </cell>
          <cell r="X88">
            <v>48.129620842343265</v>
          </cell>
          <cell r="Y88">
            <v>997401</v>
          </cell>
          <cell r="Z88">
            <v>31583843</v>
          </cell>
          <cell r="AA88">
            <v>33257291</v>
          </cell>
          <cell r="AB88">
            <v>100.00000037943548</v>
          </cell>
          <cell r="AC88" t="str">
            <v>f</v>
          </cell>
        </row>
        <row r="89">
          <cell r="A89">
            <v>80</v>
          </cell>
          <cell r="B89" t="str">
            <v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58.4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/>
          </cell>
        </row>
        <row r="90">
          <cell r="A90">
            <v>81</v>
          </cell>
          <cell r="B90" t="str">
            <v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36.64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/>
          </cell>
        </row>
        <row r="91">
          <cell r="A91">
            <v>82</v>
          </cell>
          <cell r="B91" t="str">
            <v>DUXBURY                      </v>
          </cell>
          <cell r="C91">
            <v>1</v>
          </cell>
          <cell r="D91">
            <v>24332599.68414</v>
          </cell>
          <cell r="E91">
            <v>3127346.4</v>
          </cell>
          <cell r="F91">
            <v>25877873.382828854</v>
          </cell>
          <cell r="G91">
            <v>22471945</v>
          </cell>
          <cell r="H91">
            <v>3405928</v>
          </cell>
          <cell r="I91">
            <v>278581.6000000001</v>
          </cell>
          <cell r="J91">
            <v>17.5</v>
          </cell>
          <cell r="K91">
            <v>4528628</v>
          </cell>
          <cell r="L91">
            <v>420384</v>
          </cell>
          <cell r="M91">
            <v>141802.3999999999</v>
          </cell>
          <cell r="N91">
            <v>1545273.6986888535</v>
          </cell>
          <cell r="O91">
            <v>270422.8972705494</v>
          </cell>
          <cell r="P91">
            <v>0</v>
          </cell>
          <cell r="Q91">
            <v>3223</v>
          </cell>
          <cell r="R91">
            <v>3278</v>
          </cell>
          <cell r="S91">
            <v>163900</v>
          </cell>
          <cell r="T91">
            <v>0</v>
          </cell>
          <cell r="U91">
            <v>3547730.4</v>
          </cell>
          <cell r="V91">
            <v>0</v>
          </cell>
          <cell r="W91">
            <v>3547730.4</v>
          </cell>
          <cell r="X91">
            <v>13.709512939939186</v>
          </cell>
          <cell r="Y91">
            <v>420384</v>
          </cell>
          <cell r="Z91">
            <v>24927134.4</v>
          </cell>
          <cell r="AA91">
            <v>26019675.4</v>
          </cell>
          <cell r="AB91">
            <v>100.5479662686086</v>
          </cell>
          <cell r="AC91" t="str">
            <v>d</v>
          </cell>
        </row>
        <row r="92">
          <cell r="A92">
            <v>83</v>
          </cell>
          <cell r="B92" t="str">
            <v>EAST BRIDGEWATER             </v>
          </cell>
          <cell r="C92">
            <v>1</v>
          </cell>
          <cell r="D92">
            <v>18126132.04</v>
          </cell>
          <cell r="E92">
            <v>10037234</v>
          </cell>
          <cell r="F92">
            <v>18786648.513602465</v>
          </cell>
          <cell r="G92">
            <v>8685044</v>
          </cell>
          <cell r="H92">
            <v>10101605</v>
          </cell>
          <cell r="I92">
            <v>64371</v>
          </cell>
          <cell r="J92">
            <v>52.29</v>
          </cell>
          <cell r="K92">
            <v>9823539</v>
          </cell>
          <cell r="L92">
            <v>0</v>
          </cell>
          <cell r="M92">
            <v>0</v>
          </cell>
          <cell r="N92">
            <v>660516.4736024663</v>
          </cell>
          <cell r="O92">
            <v>345384.06404672965</v>
          </cell>
          <cell r="P92">
            <v>281013</v>
          </cell>
          <cell r="Q92">
            <v>2425</v>
          </cell>
          <cell r="R92">
            <v>2404</v>
          </cell>
          <cell r="S92">
            <v>120200</v>
          </cell>
          <cell r="T92">
            <v>0</v>
          </cell>
          <cell r="U92">
            <v>10382618</v>
          </cell>
          <cell r="V92">
            <v>0</v>
          </cell>
          <cell r="W92">
            <v>10382618</v>
          </cell>
          <cell r="X92">
            <v>55.26594055604154</v>
          </cell>
          <cell r="Y92">
            <v>345384</v>
          </cell>
          <cell r="Z92">
            <v>18126132</v>
          </cell>
          <cell r="AA92">
            <v>19067662</v>
          </cell>
          <cell r="AB92">
            <v>101.49581489318899</v>
          </cell>
          <cell r="AC92" t="str">
            <v>g</v>
          </cell>
        </row>
        <row r="93">
          <cell r="A93">
            <v>84</v>
          </cell>
          <cell r="B93" t="str">
            <v>EAST BROOKFIELD              </v>
          </cell>
          <cell r="C93">
            <v>0</v>
          </cell>
          <cell r="D93">
            <v>172717.17</v>
          </cell>
          <cell r="E93">
            <v>105264</v>
          </cell>
          <cell r="F93">
            <v>102197.43</v>
          </cell>
          <cell r="G93">
            <v>29983</v>
          </cell>
          <cell r="H93">
            <v>72214</v>
          </cell>
          <cell r="I93">
            <v>0</v>
          </cell>
          <cell r="J93">
            <v>53.37</v>
          </cell>
          <cell r="K93">
            <v>54543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14</v>
          </cell>
          <cell r="R93">
            <v>9</v>
          </cell>
          <cell r="S93">
            <v>450</v>
          </cell>
          <cell r="T93">
            <v>450</v>
          </cell>
          <cell r="U93">
            <v>105714</v>
          </cell>
          <cell r="V93">
            <v>3516.570000000007</v>
          </cell>
          <cell r="W93">
            <v>102197.43</v>
          </cell>
          <cell r="X93">
            <v>100</v>
          </cell>
          <cell r="Y93">
            <v>-3066.570000000007</v>
          </cell>
          <cell r="Z93">
            <v>172717</v>
          </cell>
          <cell r="AA93">
            <v>132180.43</v>
          </cell>
          <cell r="AB93">
            <v>129.3383111493117</v>
          </cell>
          <cell r="AC93" t="str">
            <v/>
          </cell>
        </row>
        <row r="94">
          <cell r="A94">
            <v>85</v>
          </cell>
          <cell r="B94" t="str">
            <v>EASTHAM                      </v>
          </cell>
          <cell r="C94">
            <v>1</v>
          </cell>
          <cell r="D94">
            <v>1616181.59</v>
          </cell>
          <cell r="E94">
            <v>271644.6</v>
          </cell>
          <cell r="F94">
            <v>1859265.36</v>
          </cell>
          <cell r="G94">
            <v>2013378</v>
          </cell>
          <cell r="H94">
            <v>0</v>
          </cell>
          <cell r="I94">
            <v>0</v>
          </cell>
          <cell r="J94">
            <v>17.5</v>
          </cell>
          <cell r="K94">
            <v>325371</v>
          </cell>
          <cell r="L94">
            <v>16118</v>
          </cell>
          <cell r="M94">
            <v>16118</v>
          </cell>
          <cell r="N94">
            <v>243083.77000000002</v>
          </cell>
          <cell r="O94">
            <v>42539.65975</v>
          </cell>
          <cell r="P94">
            <v>26422</v>
          </cell>
          <cell r="Q94">
            <v>218</v>
          </cell>
          <cell r="R94">
            <v>238</v>
          </cell>
          <cell r="S94">
            <v>11900</v>
          </cell>
          <cell r="T94">
            <v>0</v>
          </cell>
          <cell r="U94">
            <v>314184.6</v>
          </cell>
          <cell r="V94">
            <v>0</v>
          </cell>
          <cell r="W94">
            <v>314184.6</v>
          </cell>
          <cell r="X94">
            <v>16.898319452366927</v>
          </cell>
          <cell r="Y94">
            <v>42540</v>
          </cell>
          <cell r="Z94">
            <v>2201579.6</v>
          </cell>
          <cell r="AA94">
            <v>2327562.6</v>
          </cell>
          <cell r="AB94">
            <v>125.18721910679818</v>
          </cell>
          <cell r="AC94" t="str">
            <v>d</v>
          </cell>
        </row>
        <row r="95">
          <cell r="A95">
            <v>86</v>
          </cell>
          <cell r="B95" t="str">
            <v>EASTHAMPTON                  </v>
          </cell>
          <cell r="C95">
            <v>1</v>
          </cell>
          <cell r="D95">
            <v>14811911.220000003</v>
          </cell>
          <cell r="E95">
            <v>7246465</v>
          </cell>
          <cell r="F95">
            <v>16177354.557884984</v>
          </cell>
          <cell r="G95">
            <v>8342895</v>
          </cell>
          <cell r="H95">
            <v>7834460</v>
          </cell>
          <cell r="I95">
            <v>587995</v>
          </cell>
          <cell r="J95">
            <v>44.67</v>
          </cell>
          <cell r="K95">
            <v>7226424</v>
          </cell>
          <cell r="L95">
            <v>0</v>
          </cell>
          <cell r="M95">
            <v>0</v>
          </cell>
          <cell r="N95">
            <v>1365443.3378849812</v>
          </cell>
          <cell r="O95">
            <v>609943.5390332212</v>
          </cell>
          <cell r="P95">
            <v>21949</v>
          </cell>
          <cell r="Q95">
            <v>1822</v>
          </cell>
          <cell r="R95">
            <v>1895</v>
          </cell>
          <cell r="S95">
            <v>94750</v>
          </cell>
          <cell r="T95">
            <v>0</v>
          </cell>
          <cell r="U95">
            <v>7856409</v>
          </cell>
          <cell r="V95">
            <v>0</v>
          </cell>
          <cell r="W95">
            <v>7856409</v>
          </cell>
          <cell r="X95">
            <v>48.564238187947225</v>
          </cell>
          <cell r="Y95">
            <v>609944</v>
          </cell>
          <cell r="Z95">
            <v>15157422</v>
          </cell>
          <cell r="AA95">
            <v>16199304</v>
          </cell>
          <cell r="AB95">
            <v>100.13568004605746</v>
          </cell>
          <cell r="AC95" t="str">
            <v>g</v>
          </cell>
        </row>
        <row r="96">
          <cell r="A96">
            <v>87</v>
          </cell>
          <cell r="B96" t="str">
            <v>EAST LONGMEADOW              </v>
          </cell>
          <cell r="C96">
            <v>1</v>
          </cell>
          <cell r="D96">
            <v>20729712.94</v>
          </cell>
          <cell r="E96">
            <v>4616186</v>
          </cell>
          <cell r="F96">
            <v>22100300.97061597</v>
          </cell>
          <cell r="G96">
            <v>15537297</v>
          </cell>
          <cell r="H96">
            <v>6563004</v>
          </cell>
          <cell r="I96">
            <v>1946818</v>
          </cell>
          <cell r="J96">
            <v>45.57</v>
          </cell>
          <cell r="K96">
            <v>10071107</v>
          </cell>
          <cell r="L96">
            <v>1636476</v>
          </cell>
          <cell r="M96">
            <v>0</v>
          </cell>
          <cell r="N96">
            <v>1370588.0306159705</v>
          </cell>
          <cell r="O96">
            <v>624576.9655516978</v>
          </cell>
          <cell r="P96">
            <v>0</v>
          </cell>
          <cell r="Q96">
            <v>2768</v>
          </cell>
          <cell r="R96">
            <v>2810</v>
          </cell>
          <cell r="S96">
            <v>140500</v>
          </cell>
          <cell r="T96">
            <v>0</v>
          </cell>
          <cell r="U96">
            <v>6563004</v>
          </cell>
          <cell r="V96">
            <v>0</v>
          </cell>
          <cell r="W96">
            <v>6563004</v>
          </cell>
          <cell r="X96">
            <v>29.696446255306714</v>
          </cell>
          <cell r="Y96">
            <v>1946818</v>
          </cell>
          <cell r="Z96">
            <v>20729713</v>
          </cell>
          <cell r="AA96">
            <v>22100301</v>
          </cell>
          <cell r="AB96">
            <v>100.0000001329576</v>
          </cell>
          <cell r="AC96" t="str">
            <v>f</v>
          </cell>
        </row>
        <row r="97">
          <cell r="A97">
            <v>88</v>
          </cell>
          <cell r="B97" t="str">
            <v>EASTON                       </v>
          </cell>
          <cell r="C97">
            <v>1</v>
          </cell>
          <cell r="D97">
            <v>27484649.06</v>
          </cell>
          <cell r="E97">
            <v>8115511</v>
          </cell>
          <cell r="F97">
            <v>29177633.708206084</v>
          </cell>
          <cell r="G97">
            <v>20413260</v>
          </cell>
          <cell r="H97">
            <v>8764374</v>
          </cell>
          <cell r="I97">
            <v>648863</v>
          </cell>
          <cell r="J97">
            <v>28.9</v>
          </cell>
          <cell r="K97">
            <v>8432336</v>
          </cell>
          <cell r="L97">
            <v>95048</v>
          </cell>
          <cell r="M97">
            <v>0</v>
          </cell>
          <cell r="N97">
            <v>1692984.648206085</v>
          </cell>
          <cell r="O97">
            <v>489272.56333155854</v>
          </cell>
          <cell r="P97">
            <v>0</v>
          </cell>
          <cell r="Q97">
            <v>3740</v>
          </cell>
          <cell r="R97">
            <v>3794</v>
          </cell>
          <cell r="S97">
            <v>189700</v>
          </cell>
          <cell r="T97">
            <v>0</v>
          </cell>
          <cell r="U97">
            <v>8764374</v>
          </cell>
          <cell r="V97">
            <v>0</v>
          </cell>
          <cell r="W97">
            <v>8764374</v>
          </cell>
          <cell r="X97">
            <v>30.03798761629891</v>
          </cell>
          <cell r="Y97">
            <v>648863</v>
          </cell>
          <cell r="Z97">
            <v>27682865</v>
          </cell>
          <cell r="AA97">
            <v>29177634</v>
          </cell>
          <cell r="AB97">
            <v>100.00000100006025</v>
          </cell>
          <cell r="AC97" t="str">
            <v>f</v>
          </cell>
        </row>
        <row r="98">
          <cell r="A98">
            <v>89</v>
          </cell>
          <cell r="B98" t="str">
            <v>EDGARTOWN                    </v>
          </cell>
          <cell r="C98">
            <v>1</v>
          </cell>
          <cell r="D98">
            <v>3005078.93</v>
          </cell>
          <cell r="E98">
            <v>379680.4</v>
          </cell>
          <cell r="F98">
            <v>2849766.471590891</v>
          </cell>
          <cell r="G98">
            <v>3031703</v>
          </cell>
          <cell r="H98">
            <v>0</v>
          </cell>
          <cell r="I98">
            <v>0</v>
          </cell>
          <cell r="J98">
            <v>17.5</v>
          </cell>
          <cell r="K98">
            <v>498709</v>
          </cell>
          <cell r="L98">
            <v>35709</v>
          </cell>
          <cell r="M98">
            <v>35709</v>
          </cell>
          <cell r="N98">
            <v>0</v>
          </cell>
          <cell r="O98">
            <v>0</v>
          </cell>
          <cell r="P98">
            <v>0</v>
          </cell>
          <cell r="Q98">
            <v>402</v>
          </cell>
          <cell r="R98">
            <v>366</v>
          </cell>
          <cell r="S98">
            <v>18300</v>
          </cell>
          <cell r="T98">
            <v>0</v>
          </cell>
          <cell r="U98">
            <v>415389.4</v>
          </cell>
          <cell r="V98">
            <v>0</v>
          </cell>
          <cell r="W98">
            <v>415389.4</v>
          </cell>
          <cell r="X98">
            <v>14.576261042474389</v>
          </cell>
          <cell r="Y98">
            <v>35709</v>
          </cell>
          <cell r="Z98">
            <v>3668635.4</v>
          </cell>
          <cell r="AA98">
            <v>3447092.4</v>
          </cell>
          <cell r="AB98">
            <v>120.96052200641023</v>
          </cell>
          <cell r="AC98" t="str">
            <v>d</v>
          </cell>
        </row>
        <row r="99">
          <cell r="A99">
            <v>90</v>
          </cell>
          <cell r="B99" t="str">
            <v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17.5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/>
          </cell>
        </row>
        <row r="100">
          <cell r="A100">
            <v>91</v>
          </cell>
          <cell r="B100" t="str">
            <v>ERVING                       </v>
          </cell>
          <cell r="C100">
            <v>1</v>
          </cell>
          <cell r="D100">
            <v>1886102.04</v>
          </cell>
          <cell r="E100">
            <v>283644.6</v>
          </cell>
          <cell r="F100">
            <v>2063705.1585349285</v>
          </cell>
          <cell r="G100">
            <v>1733353</v>
          </cell>
          <cell r="H100">
            <v>330352</v>
          </cell>
          <cell r="I100">
            <v>46707.40000000002</v>
          </cell>
          <cell r="J100">
            <v>17.5</v>
          </cell>
          <cell r="K100">
            <v>361148</v>
          </cell>
          <cell r="L100">
            <v>23251</v>
          </cell>
          <cell r="M100">
            <v>0</v>
          </cell>
          <cell r="N100">
            <v>177603.11853492842</v>
          </cell>
          <cell r="O100">
            <v>31080.54574361247</v>
          </cell>
          <cell r="P100">
            <v>0</v>
          </cell>
          <cell r="Q100">
            <v>250</v>
          </cell>
          <cell r="R100">
            <v>260</v>
          </cell>
          <cell r="S100">
            <v>13000</v>
          </cell>
          <cell r="T100">
            <v>0</v>
          </cell>
          <cell r="U100">
            <v>330352</v>
          </cell>
          <cell r="V100">
            <v>0</v>
          </cell>
          <cell r="W100">
            <v>330352</v>
          </cell>
          <cell r="X100">
            <v>16.0077130511475</v>
          </cell>
          <cell r="Y100">
            <v>46707.40000000002</v>
          </cell>
          <cell r="Z100">
            <v>1976800.6</v>
          </cell>
          <cell r="AA100">
            <v>2063705</v>
          </cell>
          <cell r="AB100">
            <v>99.99999231794679</v>
          </cell>
          <cell r="AC100" t="str">
            <v>f</v>
          </cell>
        </row>
        <row r="101">
          <cell r="A101">
            <v>92</v>
          </cell>
          <cell r="B101" t="str">
            <v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17.5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/>
          </cell>
        </row>
        <row r="102">
          <cell r="A102">
            <v>93</v>
          </cell>
          <cell r="B102" t="str">
            <v>EVERETT                      </v>
          </cell>
          <cell r="C102">
            <v>1</v>
          </cell>
          <cell r="D102">
            <v>48207134.6805</v>
          </cell>
          <cell r="E102">
            <v>23168687</v>
          </cell>
          <cell r="F102">
            <v>53450079.37715534</v>
          </cell>
          <cell r="G102">
            <v>25416336</v>
          </cell>
          <cell r="H102">
            <v>28033743</v>
          </cell>
          <cell r="I102">
            <v>4865056</v>
          </cell>
          <cell r="J102">
            <v>55.72</v>
          </cell>
          <cell r="K102">
            <v>29782384</v>
          </cell>
          <cell r="L102">
            <v>1984109</v>
          </cell>
          <cell r="M102">
            <v>0</v>
          </cell>
          <cell r="N102">
            <v>5242944.6966553405</v>
          </cell>
          <cell r="O102">
            <v>2921368.7849763557</v>
          </cell>
          <cell r="P102">
            <v>0</v>
          </cell>
          <cell r="Q102">
            <v>5344</v>
          </cell>
          <cell r="R102">
            <v>5576</v>
          </cell>
          <cell r="S102">
            <v>278800</v>
          </cell>
          <cell r="T102">
            <v>0</v>
          </cell>
          <cell r="U102">
            <v>28033743</v>
          </cell>
          <cell r="V102">
            <v>0</v>
          </cell>
          <cell r="W102">
            <v>28033743</v>
          </cell>
          <cell r="X102">
            <v>52.44845906062709</v>
          </cell>
          <cell r="Y102">
            <v>4865056</v>
          </cell>
          <cell r="Z102">
            <v>48207135</v>
          </cell>
          <cell r="AA102">
            <v>53450079</v>
          </cell>
          <cell r="AB102">
            <v>99.99999929437833</v>
          </cell>
          <cell r="AC102" t="str">
            <v>f</v>
          </cell>
        </row>
        <row r="103">
          <cell r="A103">
            <v>94</v>
          </cell>
          <cell r="B103" t="str">
            <v>FAIRHAVEN                    </v>
          </cell>
          <cell r="C103">
            <v>1</v>
          </cell>
          <cell r="D103">
            <v>16146316.320000002</v>
          </cell>
          <cell r="E103">
            <v>7147073</v>
          </cell>
          <cell r="F103">
            <v>16755601.389419528</v>
          </cell>
          <cell r="G103">
            <v>9196548</v>
          </cell>
          <cell r="H103">
            <v>7559053</v>
          </cell>
          <cell r="I103">
            <v>411980</v>
          </cell>
          <cell r="J103">
            <v>42.47</v>
          </cell>
          <cell r="K103">
            <v>7116104</v>
          </cell>
          <cell r="L103">
            <v>0</v>
          </cell>
          <cell r="M103">
            <v>0</v>
          </cell>
          <cell r="N103">
            <v>609285.0694195256</v>
          </cell>
          <cell r="O103">
            <v>258763.3689824725</v>
          </cell>
          <cell r="P103">
            <v>0</v>
          </cell>
          <cell r="Q103">
            <v>2071</v>
          </cell>
          <cell r="R103">
            <v>2043</v>
          </cell>
          <cell r="S103">
            <v>102150</v>
          </cell>
          <cell r="T103">
            <v>0</v>
          </cell>
          <cell r="U103">
            <v>7559053</v>
          </cell>
          <cell r="V103">
            <v>0</v>
          </cell>
          <cell r="W103">
            <v>7559053</v>
          </cell>
          <cell r="X103">
            <v>45.11358813282125</v>
          </cell>
          <cell r="Y103">
            <v>411980</v>
          </cell>
          <cell r="Z103">
            <v>16146316</v>
          </cell>
          <cell r="AA103">
            <v>16755601</v>
          </cell>
          <cell r="AB103">
            <v>99.9999976758845</v>
          </cell>
          <cell r="AC103" t="str">
            <v>f</v>
          </cell>
        </row>
        <row r="104">
          <cell r="A104">
            <v>95</v>
          </cell>
          <cell r="B104" t="str">
            <v>FALL RIVER                   </v>
          </cell>
          <cell r="C104">
            <v>1</v>
          </cell>
          <cell r="D104">
            <v>104481870.5</v>
          </cell>
          <cell r="E104">
            <v>90065583</v>
          </cell>
          <cell r="F104">
            <v>106032214.10539405</v>
          </cell>
          <cell r="G104">
            <v>15513206</v>
          </cell>
          <cell r="H104">
            <v>90519008</v>
          </cell>
          <cell r="I104">
            <v>453425</v>
          </cell>
          <cell r="J104">
            <v>67.99</v>
          </cell>
          <cell r="K104">
            <v>72091302</v>
          </cell>
          <cell r="L104">
            <v>0</v>
          </cell>
          <cell r="M104">
            <v>0</v>
          </cell>
          <cell r="N104">
            <v>1550343.6053940505</v>
          </cell>
          <cell r="O104">
            <v>1054078.6173074148</v>
          </cell>
          <cell r="P104">
            <v>600654</v>
          </cell>
          <cell r="Q104">
            <v>11605</v>
          </cell>
          <cell r="R104">
            <v>11167</v>
          </cell>
          <cell r="S104">
            <v>558350</v>
          </cell>
          <cell r="T104">
            <v>0</v>
          </cell>
          <cell r="U104">
            <v>91119662</v>
          </cell>
          <cell r="V104">
            <v>0</v>
          </cell>
          <cell r="W104">
            <v>91119662</v>
          </cell>
          <cell r="X104">
            <v>85.93582881276888</v>
          </cell>
          <cell r="Y104">
            <v>1054079</v>
          </cell>
          <cell r="Z104">
            <v>104912599</v>
          </cell>
          <cell r="AA104">
            <v>106632868</v>
          </cell>
          <cell r="AB104">
            <v>100.5664824597635</v>
          </cell>
          <cell r="AC104" t="str">
            <v>g</v>
          </cell>
        </row>
        <row r="105">
          <cell r="A105">
            <v>96</v>
          </cell>
          <cell r="B105" t="str">
            <v>FALMOUTH                     </v>
          </cell>
          <cell r="C105">
            <v>1</v>
          </cell>
          <cell r="D105">
            <v>31282681.59</v>
          </cell>
          <cell r="E105">
            <v>4646658.6</v>
          </cell>
          <cell r="F105">
            <v>32408337.333121564</v>
          </cell>
          <cell r="G105">
            <v>31997640</v>
          </cell>
          <cell r="H105">
            <v>410697</v>
          </cell>
          <cell r="I105">
            <v>0</v>
          </cell>
          <cell r="J105">
            <v>17.5</v>
          </cell>
          <cell r="K105">
            <v>5671459</v>
          </cell>
          <cell r="L105">
            <v>307440</v>
          </cell>
          <cell r="M105">
            <v>307440</v>
          </cell>
          <cell r="N105">
            <v>1125655.7431215644</v>
          </cell>
          <cell r="O105">
            <v>196989.75504627376</v>
          </cell>
          <cell r="P105">
            <v>0</v>
          </cell>
          <cell r="Q105">
            <v>4047</v>
          </cell>
          <cell r="R105">
            <v>3974</v>
          </cell>
          <cell r="S105">
            <v>198700</v>
          </cell>
          <cell r="T105">
            <v>0</v>
          </cell>
          <cell r="U105">
            <v>4954098.6</v>
          </cell>
          <cell r="V105">
            <v>0</v>
          </cell>
          <cell r="W105">
            <v>4954098.6</v>
          </cell>
          <cell r="X105">
            <v>15.286494179190345</v>
          </cell>
          <cell r="Y105">
            <v>307440</v>
          </cell>
          <cell r="Z105">
            <v>37349522.6</v>
          </cell>
          <cell r="AA105">
            <v>36951738.6</v>
          </cell>
          <cell r="AB105">
            <v>114.01923591505894</v>
          </cell>
          <cell r="AC105" t="str">
            <v>d</v>
          </cell>
        </row>
        <row r="106">
          <cell r="A106">
            <v>97</v>
          </cell>
          <cell r="B106" t="str">
            <v>FITCHBURG                    </v>
          </cell>
          <cell r="C106">
            <v>1</v>
          </cell>
          <cell r="D106">
            <v>52232259.62999999</v>
          </cell>
          <cell r="E106">
            <v>38857303</v>
          </cell>
          <cell r="F106">
            <v>53959279.69478194</v>
          </cell>
          <cell r="G106">
            <v>14179903</v>
          </cell>
          <cell r="H106">
            <v>39779377</v>
          </cell>
          <cell r="I106">
            <v>922074</v>
          </cell>
          <cell r="J106">
            <v>70.82</v>
          </cell>
          <cell r="K106">
            <v>38213962</v>
          </cell>
          <cell r="L106">
            <v>0</v>
          </cell>
          <cell r="M106">
            <v>0</v>
          </cell>
          <cell r="N106">
            <v>1727020.064781949</v>
          </cell>
          <cell r="O106">
            <v>1223075.6098785761</v>
          </cell>
          <cell r="P106">
            <v>301002</v>
          </cell>
          <cell r="Q106">
            <v>5859</v>
          </cell>
          <cell r="R106">
            <v>5790</v>
          </cell>
          <cell r="S106">
            <v>289500</v>
          </cell>
          <cell r="T106">
            <v>0</v>
          </cell>
          <cell r="U106">
            <v>40080379</v>
          </cell>
          <cell r="V106">
            <v>0</v>
          </cell>
          <cell r="W106">
            <v>40080379</v>
          </cell>
          <cell r="X106">
            <v>74.27893631403668</v>
          </cell>
          <cell r="Y106">
            <v>1223076</v>
          </cell>
          <cell r="Z106">
            <v>52359734</v>
          </cell>
          <cell r="AA106">
            <v>54260282</v>
          </cell>
          <cell r="AB106">
            <v>100.55783232637772</v>
          </cell>
          <cell r="AC106" t="str">
            <v>g</v>
          </cell>
        </row>
        <row r="107">
          <cell r="A107">
            <v>98</v>
          </cell>
          <cell r="B107" t="str">
            <v>FLORIDA                      </v>
          </cell>
          <cell r="C107">
            <v>1</v>
          </cell>
          <cell r="D107">
            <v>831136.1</v>
          </cell>
          <cell r="E107">
            <v>473569</v>
          </cell>
          <cell r="F107">
            <v>875058.4291547663</v>
          </cell>
          <cell r="G107">
            <v>374728</v>
          </cell>
          <cell r="H107">
            <v>500330</v>
          </cell>
          <cell r="I107">
            <v>26761</v>
          </cell>
          <cell r="J107">
            <v>61.21</v>
          </cell>
          <cell r="K107">
            <v>535623</v>
          </cell>
          <cell r="L107">
            <v>18616</v>
          </cell>
          <cell r="M107">
            <v>0</v>
          </cell>
          <cell r="N107">
            <v>43922.32915476628</v>
          </cell>
          <cell r="O107">
            <v>26884.85767563244</v>
          </cell>
          <cell r="P107">
            <v>124</v>
          </cell>
          <cell r="Q107">
            <v>108</v>
          </cell>
          <cell r="R107">
            <v>107</v>
          </cell>
          <cell r="S107">
            <v>5350</v>
          </cell>
          <cell r="T107">
            <v>0</v>
          </cell>
          <cell r="U107">
            <v>500454</v>
          </cell>
          <cell r="V107">
            <v>0</v>
          </cell>
          <cell r="W107">
            <v>500454</v>
          </cell>
          <cell r="X107">
            <v>57.1909238658951</v>
          </cell>
          <cell r="Y107">
            <v>26885</v>
          </cell>
          <cell r="Z107">
            <v>855849</v>
          </cell>
          <cell r="AA107">
            <v>875182</v>
          </cell>
          <cell r="AB107">
            <v>100.01412143933669</v>
          </cell>
          <cell r="AC107" t="str">
            <v>g</v>
          </cell>
        </row>
        <row r="108">
          <cell r="A108">
            <v>99</v>
          </cell>
          <cell r="B108" t="str">
            <v>FOXBOROUGH                   </v>
          </cell>
          <cell r="C108">
            <v>1</v>
          </cell>
          <cell r="D108">
            <v>23679618.058180004</v>
          </cell>
          <cell r="E108">
            <v>7467990</v>
          </cell>
          <cell r="F108">
            <v>24391941.818536025</v>
          </cell>
          <cell r="G108">
            <v>16728189</v>
          </cell>
          <cell r="H108">
            <v>7663753</v>
          </cell>
          <cell r="I108">
            <v>195763</v>
          </cell>
          <cell r="J108">
            <v>32.7</v>
          </cell>
          <cell r="K108">
            <v>7976165</v>
          </cell>
          <cell r="L108">
            <v>152453</v>
          </cell>
          <cell r="M108">
            <v>0</v>
          </cell>
          <cell r="N108">
            <v>712323.7603560202</v>
          </cell>
          <cell r="O108">
            <v>232929.86963641862</v>
          </cell>
          <cell r="P108">
            <v>37167</v>
          </cell>
          <cell r="Q108">
            <v>3011</v>
          </cell>
          <cell r="R108">
            <v>2967</v>
          </cell>
          <cell r="S108">
            <v>148350</v>
          </cell>
          <cell r="T108">
            <v>0</v>
          </cell>
          <cell r="U108">
            <v>7700920</v>
          </cell>
          <cell r="V108">
            <v>0</v>
          </cell>
          <cell r="W108">
            <v>7700920</v>
          </cell>
          <cell r="X108">
            <v>31.571574158757155</v>
          </cell>
          <cell r="Y108">
            <v>232930</v>
          </cell>
          <cell r="Z108">
            <v>23679618</v>
          </cell>
          <cell r="AA108">
            <v>24429109</v>
          </cell>
          <cell r="AB108">
            <v>100.1523748364951</v>
          </cell>
          <cell r="AC108" t="str">
            <v>g</v>
          </cell>
        </row>
        <row r="109">
          <cell r="A109">
            <v>100</v>
          </cell>
          <cell r="B109" t="str">
            <v>FRAMINGHAM                   </v>
          </cell>
          <cell r="C109">
            <v>1</v>
          </cell>
          <cell r="D109">
            <v>69363562.73124</v>
          </cell>
          <cell r="E109">
            <v>10628154.4</v>
          </cell>
          <cell r="F109">
            <v>71074303.10144591</v>
          </cell>
          <cell r="G109">
            <v>60232844</v>
          </cell>
          <cell r="H109">
            <v>10841459</v>
          </cell>
          <cell r="I109">
            <v>213304.59999999963</v>
          </cell>
          <cell r="J109">
            <v>30.75</v>
          </cell>
          <cell r="K109">
            <v>21855348</v>
          </cell>
          <cell r="L109">
            <v>3368158</v>
          </cell>
          <cell r="M109">
            <v>3154853.4000000004</v>
          </cell>
          <cell r="N109">
            <v>1710740.370205909</v>
          </cell>
          <cell r="O109">
            <v>526052.663838317</v>
          </cell>
          <cell r="P109">
            <v>0</v>
          </cell>
          <cell r="Q109">
            <v>8005</v>
          </cell>
          <cell r="R109">
            <v>7951</v>
          </cell>
          <cell r="S109">
            <v>397550</v>
          </cell>
          <cell r="T109">
            <v>0</v>
          </cell>
          <cell r="U109">
            <v>13996312.4</v>
          </cell>
          <cell r="V109">
            <v>0</v>
          </cell>
          <cell r="W109">
            <v>13996312.4</v>
          </cell>
          <cell r="X109">
            <v>19.692507403164765</v>
          </cell>
          <cell r="Y109">
            <v>3368158</v>
          </cell>
          <cell r="Z109">
            <v>72255808.4</v>
          </cell>
          <cell r="AA109">
            <v>74229156.4</v>
          </cell>
          <cell r="AB109">
            <v>104.43881003525438</v>
          </cell>
          <cell r="AC109" t="str">
            <v>d</v>
          </cell>
        </row>
        <row r="110">
          <cell r="A110">
            <v>101</v>
          </cell>
          <cell r="B110" t="str">
            <v>FRANKLIN                     </v>
          </cell>
          <cell r="C110">
            <v>1</v>
          </cell>
          <cell r="D110">
            <v>48378503.32774999</v>
          </cell>
          <cell r="E110">
            <v>25494597</v>
          </cell>
          <cell r="F110">
            <v>50651137.6146669</v>
          </cell>
          <cell r="G110">
            <v>24244322</v>
          </cell>
          <cell r="H110">
            <v>26406816</v>
          </cell>
          <cell r="I110">
            <v>912219</v>
          </cell>
          <cell r="J110">
            <v>43.29</v>
          </cell>
          <cell r="K110">
            <v>21926877</v>
          </cell>
          <cell r="L110">
            <v>0</v>
          </cell>
          <cell r="M110">
            <v>0</v>
          </cell>
          <cell r="N110">
            <v>2272634.2869169116</v>
          </cell>
          <cell r="O110">
            <v>983823.382806331</v>
          </cell>
          <cell r="P110">
            <v>71604</v>
          </cell>
          <cell r="Q110">
            <v>6414</v>
          </cell>
          <cell r="R110">
            <v>6388</v>
          </cell>
          <cell r="S110">
            <v>319400</v>
          </cell>
          <cell r="T110">
            <v>0</v>
          </cell>
          <cell r="U110">
            <v>26478420</v>
          </cell>
          <cell r="V110">
            <v>0</v>
          </cell>
          <cell r="W110">
            <v>26478420</v>
          </cell>
          <cell r="X110">
            <v>52.27606179635484</v>
          </cell>
          <cell r="Y110">
            <v>983823</v>
          </cell>
          <cell r="Z110">
            <v>48378503</v>
          </cell>
          <cell r="AA110">
            <v>50722742</v>
          </cell>
          <cell r="AB110">
            <v>100.1413677731739</v>
          </cell>
          <cell r="AC110" t="str">
            <v>g</v>
          </cell>
        </row>
        <row r="111">
          <cell r="A111">
            <v>102</v>
          </cell>
          <cell r="B111" t="str">
            <v>FREETOWN                     </v>
          </cell>
          <cell r="C111">
            <v>1</v>
          </cell>
          <cell r="D111">
            <v>4507080.37</v>
          </cell>
          <cell r="E111">
            <v>1236264</v>
          </cell>
          <cell r="F111">
            <v>4667891.46</v>
          </cell>
          <cell r="G111">
            <v>3208836</v>
          </cell>
          <cell r="H111">
            <v>1459055</v>
          </cell>
          <cell r="I111">
            <v>222791</v>
          </cell>
          <cell r="J111">
            <v>32.86</v>
          </cell>
          <cell r="K111">
            <v>1533869</v>
          </cell>
          <cell r="L111">
            <v>89282</v>
          </cell>
          <cell r="M111">
            <v>0</v>
          </cell>
          <cell r="N111">
            <v>160811.08999999985</v>
          </cell>
          <cell r="O111">
            <v>52842.524173999955</v>
          </cell>
          <cell r="P111">
            <v>0</v>
          </cell>
          <cell r="Q111">
            <v>569</v>
          </cell>
          <cell r="R111">
            <v>566</v>
          </cell>
          <cell r="S111">
            <v>28300</v>
          </cell>
          <cell r="T111">
            <v>0</v>
          </cell>
          <cell r="U111">
            <v>1459055</v>
          </cell>
          <cell r="V111">
            <v>0</v>
          </cell>
          <cell r="W111">
            <v>1459055</v>
          </cell>
          <cell r="X111">
            <v>31.25726063904665</v>
          </cell>
          <cell r="Y111">
            <v>222791</v>
          </cell>
          <cell r="Z111">
            <v>4507080</v>
          </cell>
          <cell r="AA111">
            <v>4667891</v>
          </cell>
          <cell r="AB111">
            <v>99.99999014544353</v>
          </cell>
          <cell r="AC111" t="str">
            <v>f</v>
          </cell>
        </row>
        <row r="112">
          <cell r="A112">
            <v>103</v>
          </cell>
          <cell r="B112" t="str">
            <v>GARDNER                      </v>
          </cell>
          <cell r="C112">
            <v>1</v>
          </cell>
          <cell r="D112">
            <v>24280379.689999998</v>
          </cell>
          <cell r="E112">
            <v>18638594</v>
          </cell>
          <cell r="F112">
            <v>24266064.215644144</v>
          </cell>
          <cell r="G112">
            <v>6154419</v>
          </cell>
          <cell r="H112">
            <v>18111645</v>
          </cell>
          <cell r="I112">
            <v>0</v>
          </cell>
          <cell r="J112">
            <v>64.24</v>
          </cell>
          <cell r="K112">
            <v>15588520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2966</v>
          </cell>
          <cell r="R112">
            <v>2803</v>
          </cell>
          <cell r="S112">
            <v>140150</v>
          </cell>
          <cell r="T112">
            <v>140150</v>
          </cell>
          <cell r="U112">
            <v>18778744</v>
          </cell>
          <cell r="V112">
            <v>0</v>
          </cell>
          <cell r="W112">
            <v>18778744</v>
          </cell>
          <cell r="X112">
            <v>77.38685529354814</v>
          </cell>
          <cell r="Y112">
            <v>140150</v>
          </cell>
          <cell r="Z112">
            <v>24458622</v>
          </cell>
          <cell r="AA112">
            <v>24933163</v>
          </cell>
          <cell r="AB112">
            <v>102.7491017019801</v>
          </cell>
          <cell r="AC112" t="str">
            <v>m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17.5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/>
          </cell>
        </row>
        <row r="114">
          <cell r="A114">
            <v>105</v>
          </cell>
          <cell r="B114" t="str">
            <v>GEORGETOWN                   </v>
          </cell>
          <cell r="C114">
            <v>1</v>
          </cell>
          <cell r="D114">
            <v>11110810.230000002</v>
          </cell>
          <cell r="E114">
            <v>4067937</v>
          </cell>
          <cell r="F114">
            <v>11765704.999744495</v>
          </cell>
          <cell r="G114">
            <v>7509511</v>
          </cell>
          <cell r="H114">
            <v>4256194</v>
          </cell>
          <cell r="I114">
            <v>188257</v>
          </cell>
          <cell r="J114">
            <v>34.53</v>
          </cell>
          <cell r="K114">
            <v>4062698</v>
          </cell>
          <cell r="L114">
            <v>0</v>
          </cell>
          <cell r="M114">
            <v>0</v>
          </cell>
          <cell r="N114">
            <v>654894.7697444931</v>
          </cell>
          <cell r="O114">
            <v>226135.16399277345</v>
          </cell>
          <cell r="P114">
            <v>37878</v>
          </cell>
          <cell r="Q114">
            <v>1513</v>
          </cell>
          <cell r="R114">
            <v>1529</v>
          </cell>
          <cell r="S114">
            <v>76450</v>
          </cell>
          <cell r="T114">
            <v>0</v>
          </cell>
          <cell r="U114">
            <v>4294072</v>
          </cell>
          <cell r="V114">
            <v>0</v>
          </cell>
          <cell r="W114">
            <v>4294072</v>
          </cell>
          <cell r="X114">
            <v>36.49651253446564</v>
          </cell>
          <cell r="Y114">
            <v>226135</v>
          </cell>
          <cell r="Z114">
            <v>11110810</v>
          </cell>
          <cell r="AA114">
            <v>11803583</v>
          </cell>
          <cell r="AB114">
            <v>100.32193566179271</v>
          </cell>
          <cell r="AC114" t="str">
            <v>g</v>
          </cell>
        </row>
        <row r="115">
          <cell r="A115">
            <v>106</v>
          </cell>
          <cell r="B115" t="str">
            <v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58.17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/>
          </cell>
        </row>
        <row r="116">
          <cell r="A116">
            <v>107</v>
          </cell>
          <cell r="B116" t="str">
            <v>GLOUCESTER                   </v>
          </cell>
          <cell r="C116">
            <v>1</v>
          </cell>
          <cell r="D116">
            <v>32559971.79784</v>
          </cell>
          <cell r="E116">
            <v>5678695.6</v>
          </cell>
          <cell r="F116">
            <v>34505025.02860809</v>
          </cell>
          <cell r="G116">
            <v>28613858</v>
          </cell>
          <cell r="H116">
            <v>5891167</v>
          </cell>
          <cell r="I116">
            <v>212471.40000000037</v>
          </cell>
          <cell r="J116">
            <v>17.5</v>
          </cell>
          <cell r="K116">
            <v>6038379</v>
          </cell>
          <cell r="L116">
            <v>107905</v>
          </cell>
          <cell r="M116">
            <v>0</v>
          </cell>
          <cell r="N116">
            <v>1945053.230768092</v>
          </cell>
          <cell r="O116">
            <v>340384.3153844161</v>
          </cell>
          <cell r="P116">
            <v>127913</v>
          </cell>
          <cell r="Q116">
            <v>3929</v>
          </cell>
          <cell r="R116">
            <v>3947</v>
          </cell>
          <cell r="S116">
            <v>197350</v>
          </cell>
          <cell r="T116">
            <v>0</v>
          </cell>
          <cell r="U116">
            <v>6019080</v>
          </cell>
          <cell r="V116">
            <v>0</v>
          </cell>
          <cell r="W116">
            <v>6019080</v>
          </cell>
          <cell r="X116">
            <v>17.44406791477353</v>
          </cell>
          <cell r="Y116">
            <v>340384.4000000004</v>
          </cell>
          <cell r="Z116">
            <v>33238427.6</v>
          </cell>
          <cell r="AA116">
            <v>34632938</v>
          </cell>
          <cell r="AB116">
            <v>100.37070824114997</v>
          </cell>
          <cell r="AC116" t="str">
            <v>g</v>
          </cell>
        </row>
        <row r="117">
          <cell r="A117">
            <v>108</v>
          </cell>
          <cell r="B117" t="str">
            <v>GOSHEN                       </v>
          </cell>
          <cell r="C117">
            <v>0</v>
          </cell>
          <cell r="D117">
            <v>97646.94</v>
          </cell>
          <cell r="E117">
            <v>72296.8</v>
          </cell>
          <cell r="F117">
            <v>113552.7</v>
          </cell>
          <cell r="G117">
            <v>67109</v>
          </cell>
          <cell r="H117">
            <v>46444</v>
          </cell>
          <cell r="I117">
            <v>0</v>
          </cell>
          <cell r="J117">
            <v>49.74</v>
          </cell>
          <cell r="K117">
            <v>56481</v>
          </cell>
          <cell r="L117">
            <v>0</v>
          </cell>
          <cell r="M117">
            <v>0</v>
          </cell>
          <cell r="N117">
            <v>15905.759999999995</v>
          </cell>
          <cell r="O117">
            <v>7911.525023999998</v>
          </cell>
          <cell r="P117">
            <v>7912</v>
          </cell>
          <cell r="Q117">
            <v>9</v>
          </cell>
          <cell r="R117">
            <v>10</v>
          </cell>
          <cell r="S117">
            <v>500</v>
          </cell>
          <cell r="T117">
            <v>0</v>
          </cell>
          <cell r="U117">
            <v>80208.8</v>
          </cell>
          <cell r="V117">
            <v>0</v>
          </cell>
          <cell r="W117">
            <v>80208.8</v>
          </cell>
          <cell r="X117">
            <v>70.63574886374344</v>
          </cell>
          <cell r="Y117">
            <v>7912</v>
          </cell>
          <cell r="Z117">
            <v>136288.8</v>
          </cell>
          <cell r="AA117">
            <v>147317.8</v>
          </cell>
          <cell r="AB117">
            <v>129.73518022909187</v>
          </cell>
          <cell r="AC117" t="str">
            <v/>
          </cell>
        </row>
        <row r="118">
          <cell r="A118">
            <v>109</v>
          </cell>
          <cell r="B118" t="str">
            <v>GOSNOLD                      </v>
          </cell>
          <cell r="C118">
            <v>0</v>
          </cell>
          <cell r="D118">
            <v>51911.4</v>
          </cell>
          <cell r="E118">
            <v>16648</v>
          </cell>
          <cell r="F118">
            <v>54330.509943651086</v>
          </cell>
          <cell r="G118">
            <v>37234</v>
          </cell>
          <cell r="H118">
            <v>17097</v>
          </cell>
          <cell r="I118">
            <v>449</v>
          </cell>
          <cell r="J118">
            <v>17.5</v>
          </cell>
          <cell r="K118">
            <v>9508</v>
          </cell>
          <cell r="L118">
            <v>0</v>
          </cell>
          <cell r="M118">
            <v>0</v>
          </cell>
          <cell r="N118">
            <v>2419.109943651085</v>
          </cell>
          <cell r="O118">
            <v>423.3442401389398</v>
          </cell>
          <cell r="P118">
            <v>0</v>
          </cell>
          <cell r="Q118">
            <v>8</v>
          </cell>
          <cell r="R118">
            <v>8</v>
          </cell>
          <cell r="S118">
            <v>400</v>
          </cell>
          <cell r="T118">
            <v>0</v>
          </cell>
          <cell r="U118">
            <v>17097</v>
          </cell>
          <cell r="V118">
            <v>0</v>
          </cell>
          <cell r="W118">
            <v>17097</v>
          </cell>
          <cell r="X118">
            <v>31.468506402263042</v>
          </cell>
          <cell r="Y118">
            <v>449</v>
          </cell>
          <cell r="Z118">
            <v>51911</v>
          </cell>
          <cell r="AA118">
            <v>54331</v>
          </cell>
          <cell r="AB118">
            <v>100.00090199107173</v>
          </cell>
          <cell r="AC118" t="str">
            <v/>
          </cell>
        </row>
        <row r="119">
          <cell r="A119">
            <v>110</v>
          </cell>
          <cell r="B119" t="str">
            <v>GRAFTON                      </v>
          </cell>
          <cell r="C119">
            <v>1</v>
          </cell>
          <cell r="D119">
            <v>18952992.459999997</v>
          </cell>
          <cell r="E119">
            <v>6583500</v>
          </cell>
          <cell r="F119">
            <v>21091974.376996525</v>
          </cell>
          <cell r="G119">
            <v>13330299</v>
          </cell>
          <cell r="H119">
            <v>7761675</v>
          </cell>
          <cell r="I119">
            <v>1178175</v>
          </cell>
          <cell r="J119">
            <v>32.14</v>
          </cell>
          <cell r="K119">
            <v>6778961</v>
          </cell>
          <cell r="L119">
            <v>58638</v>
          </cell>
          <cell r="M119">
            <v>0</v>
          </cell>
          <cell r="N119">
            <v>2138981.9169965275</v>
          </cell>
          <cell r="O119">
            <v>687468.788122684</v>
          </cell>
          <cell r="P119">
            <v>0</v>
          </cell>
          <cell r="Q119">
            <v>2548</v>
          </cell>
          <cell r="R119">
            <v>2689</v>
          </cell>
          <cell r="S119">
            <v>134450</v>
          </cell>
          <cell r="T119">
            <v>0</v>
          </cell>
          <cell r="U119">
            <v>7761675</v>
          </cell>
          <cell r="V119">
            <v>0</v>
          </cell>
          <cell r="W119">
            <v>7761675</v>
          </cell>
          <cell r="X119">
            <v>36.79918655915442</v>
          </cell>
          <cell r="Y119">
            <v>1178175</v>
          </cell>
          <cell r="Z119">
            <v>18952992</v>
          </cell>
          <cell r="AA119">
            <v>21091974</v>
          </cell>
          <cell r="AB119">
            <v>99.99999821260676</v>
          </cell>
          <cell r="AC119" t="str">
            <v>f</v>
          </cell>
        </row>
        <row r="120">
          <cell r="A120">
            <v>111</v>
          </cell>
          <cell r="B120" t="str">
            <v>GRANBY                       </v>
          </cell>
          <cell r="C120">
            <v>1</v>
          </cell>
          <cell r="D120">
            <v>8086549.86</v>
          </cell>
          <cell r="E120">
            <v>3818112</v>
          </cell>
          <cell r="F120">
            <v>8451939.372280201</v>
          </cell>
          <cell r="G120">
            <v>4295869</v>
          </cell>
          <cell r="H120">
            <v>4156070</v>
          </cell>
          <cell r="I120">
            <v>337958</v>
          </cell>
          <cell r="J120">
            <v>54.4</v>
          </cell>
          <cell r="K120">
            <v>4597855</v>
          </cell>
          <cell r="L120">
            <v>233923</v>
          </cell>
          <cell r="M120">
            <v>0</v>
          </cell>
          <cell r="N120">
            <v>365389.5122802006</v>
          </cell>
          <cell r="O120">
            <v>198771.89468042913</v>
          </cell>
          <cell r="P120">
            <v>0</v>
          </cell>
          <cell r="Q120">
            <v>1056</v>
          </cell>
          <cell r="R120">
            <v>1054</v>
          </cell>
          <cell r="S120">
            <v>52700</v>
          </cell>
          <cell r="T120">
            <v>0</v>
          </cell>
          <cell r="U120">
            <v>4156070</v>
          </cell>
          <cell r="V120">
            <v>0</v>
          </cell>
          <cell r="W120">
            <v>4156070</v>
          </cell>
          <cell r="X120">
            <v>49.17297459125949</v>
          </cell>
          <cell r="Y120">
            <v>337958</v>
          </cell>
          <cell r="Z120">
            <v>8086550</v>
          </cell>
          <cell r="AA120">
            <v>8451939</v>
          </cell>
          <cell r="AB120">
            <v>99.99999559532807</v>
          </cell>
          <cell r="AC120" t="str">
            <v>f</v>
          </cell>
        </row>
        <row r="121">
          <cell r="A121">
            <v>112</v>
          </cell>
          <cell r="B121" t="str">
            <v>GRANVILLE                    </v>
          </cell>
          <cell r="C121">
            <v>1</v>
          </cell>
          <cell r="D121">
            <v>2358065.48</v>
          </cell>
          <cell r="E121">
            <v>1307669</v>
          </cell>
          <cell r="F121">
            <v>2400533.1579714394</v>
          </cell>
          <cell r="G121">
            <v>1206660</v>
          </cell>
          <cell r="H121">
            <v>1193873</v>
          </cell>
          <cell r="I121">
            <v>0</v>
          </cell>
          <cell r="J121">
            <v>55.02</v>
          </cell>
          <cell r="K121">
            <v>1320773</v>
          </cell>
          <cell r="L121">
            <v>3931</v>
          </cell>
          <cell r="M121">
            <v>3931</v>
          </cell>
          <cell r="N121">
            <v>42467.677971439436</v>
          </cell>
          <cell r="O121">
            <v>23365.71641988598</v>
          </cell>
          <cell r="P121">
            <v>19435</v>
          </cell>
          <cell r="Q121">
            <v>307</v>
          </cell>
          <cell r="R121">
            <v>297</v>
          </cell>
          <cell r="S121">
            <v>14850</v>
          </cell>
          <cell r="T121">
            <v>0</v>
          </cell>
          <cell r="U121">
            <v>1331035</v>
          </cell>
          <cell r="V121">
            <v>0</v>
          </cell>
          <cell r="W121">
            <v>1331035</v>
          </cell>
          <cell r="X121">
            <v>55.447474057170936</v>
          </cell>
          <cell r="Y121">
            <v>23366</v>
          </cell>
          <cell r="Z121">
            <v>2493445</v>
          </cell>
          <cell r="AA121">
            <v>2537695</v>
          </cell>
          <cell r="AB121">
            <v>105.71380743369814</v>
          </cell>
          <cell r="AC121" t="str">
            <v>d</v>
          </cell>
        </row>
        <row r="122">
          <cell r="A122">
            <v>113</v>
          </cell>
          <cell r="B122" t="str">
            <v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17.5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/>
          </cell>
        </row>
        <row r="123">
          <cell r="A123">
            <v>114</v>
          </cell>
          <cell r="B123" t="str">
            <v>GREENFIELD                   </v>
          </cell>
          <cell r="C123">
            <v>1</v>
          </cell>
          <cell r="D123">
            <v>17803363.970000003</v>
          </cell>
          <cell r="E123">
            <v>9054173</v>
          </cell>
          <cell r="F123">
            <v>18475981.23195523</v>
          </cell>
          <cell r="G123">
            <v>9232071</v>
          </cell>
          <cell r="H123">
            <v>9243910</v>
          </cell>
          <cell r="I123">
            <v>189737</v>
          </cell>
          <cell r="J123">
            <v>56.81</v>
          </cell>
          <cell r="K123">
            <v>10496205</v>
          </cell>
          <cell r="L123">
            <v>432610</v>
          </cell>
          <cell r="M123">
            <v>242873</v>
          </cell>
          <cell r="N123">
            <v>672617.2619552277</v>
          </cell>
          <cell r="O123">
            <v>382113.8665167649</v>
          </cell>
          <cell r="P123">
            <v>0</v>
          </cell>
          <cell r="Q123">
            <v>2076</v>
          </cell>
          <cell r="R123">
            <v>2050</v>
          </cell>
          <cell r="S123">
            <v>102500</v>
          </cell>
          <cell r="T123">
            <v>0</v>
          </cell>
          <cell r="U123">
            <v>9486783</v>
          </cell>
          <cell r="V123">
            <v>0</v>
          </cell>
          <cell r="W123">
            <v>9486783</v>
          </cell>
          <cell r="X123">
            <v>51.3465719676749</v>
          </cell>
          <cell r="Y123">
            <v>432610</v>
          </cell>
          <cell r="Z123">
            <v>18337997</v>
          </cell>
          <cell r="AA123">
            <v>18718854</v>
          </cell>
          <cell r="AB123">
            <v>101.3145324461832</v>
          </cell>
          <cell r="AC123" t="str">
            <v>d</v>
          </cell>
        </row>
        <row r="124">
          <cell r="A124">
            <v>115</v>
          </cell>
          <cell r="B124" t="str">
            <v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32.37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/>
          </cell>
        </row>
        <row r="125">
          <cell r="A125">
            <v>116</v>
          </cell>
          <cell r="B125" t="str">
            <v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39.68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/>
          </cell>
        </row>
        <row r="126">
          <cell r="A126">
            <v>117</v>
          </cell>
          <cell r="B126" t="str">
            <v>HADLEY                       </v>
          </cell>
          <cell r="C126">
            <v>1</v>
          </cell>
          <cell r="D126">
            <v>4764269</v>
          </cell>
          <cell r="E126">
            <v>667691.2</v>
          </cell>
          <cell r="F126">
            <v>5019642.681083751</v>
          </cell>
          <cell r="G126">
            <v>5189433</v>
          </cell>
          <cell r="H126">
            <v>0</v>
          </cell>
          <cell r="I126">
            <v>0</v>
          </cell>
          <cell r="J126">
            <v>17.5</v>
          </cell>
          <cell r="K126">
            <v>878437</v>
          </cell>
          <cell r="L126">
            <v>63224</v>
          </cell>
          <cell r="M126">
            <v>63224</v>
          </cell>
          <cell r="N126">
            <v>255373.6810837509</v>
          </cell>
          <cell r="O126">
            <v>44690.39418965641</v>
          </cell>
          <cell r="P126">
            <v>0</v>
          </cell>
          <cell r="Q126">
            <v>621</v>
          </cell>
          <cell r="R126">
            <v>624</v>
          </cell>
          <cell r="S126">
            <v>31200</v>
          </cell>
          <cell r="T126">
            <v>0</v>
          </cell>
          <cell r="U126">
            <v>730915.2</v>
          </cell>
          <cell r="V126">
            <v>0</v>
          </cell>
          <cell r="W126">
            <v>730915.2</v>
          </cell>
          <cell r="X126">
            <v>14.561100190545714</v>
          </cell>
          <cell r="Y126">
            <v>63224</v>
          </cell>
          <cell r="Z126">
            <v>5912807.2</v>
          </cell>
          <cell r="AA126">
            <v>5920348.2</v>
          </cell>
          <cell r="AB126">
            <v>117.94361822427139</v>
          </cell>
          <cell r="AC126" t="str">
            <v>d</v>
          </cell>
        </row>
        <row r="127">
          <cell r="A127">
            <v>118</v>
          </cell>
          <cell r="B127" t="str">
            <v>HALIFAX                      </v>
          </cell>
          <cell r="C127">
            <v>1</v>
          </cell>
          <cell r="D127">
            <v>5102050.86</v>
          </cell>
          <cell r="E127">
            <v>2423716</v>
          </cell>
          <cell r="F127">
            <v>5360750.456957159</v>
          </cell>
          <cell r="G127">
            <v>2911501</v>
          </cell>
          <cell r="H127">
            <v>2449249</v>
          </cell>
          <cell r="I127">
            <v>25533</v>
          </cell>
          <cell r="J127">
            <v>45.37</v>
          </cell>
          <cell r="K127">
            <v>2432172</v>
          </cell>
          <cell r="L127">
            <v>2537</v>
          </cell>
          <cell r="M127">
            <v>0</v>
          </cell>
          <cell r="N127">
            <v>258699.5969571583</v>
          </cell>
          <cell r="O127">
            <v>117372.00713946272</v>
          </cell>
          <cell r="P127">
            <v>91839</v>
          </cell>
          <cell r="Q127">
            <v>698</v>
          </cell>
          <cell r="R127">
            <v>709</v>
          </cell>
          <cell r="S127">
            <v>35450</v>
          </cell>
          <cell r="T127">
            <v>0</v>
          </cell>
          <cell r="U127">
            <v>2541088</v>
          </cell>
          <cell r="V127">
            <v>0</v>
          </cell>
          <cell r="W127">
            <v>2541088</v>
          </cell>
          <cell r="X127">
            <v>47.40172146424363</v>
          </cell>
          <cell r="Y127">
            <v>117372</v>
          </cell>
          <cell r="Z127">
            <v>5176592</v>
          </cell>
          <cell r="AA127">
            <v>5452589</v>
          </cell>
          <cell r="AB127">
            <v>101.71316579236874</v>
          </cell>
          <cell r="AC127" t="str">
            <v>g</v>
          </cell>
        </row>
        <row r="128">
          <cell r="A128">
            <v>119</v>
          </cell>
          <cell r="B128" t="str">
            <v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17.5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/>
          </cell>
        </row>
        <row r="129">
          <cell r="A129">
            <v>120</v>
          </cell>
          <cell r="B129" t="str">
            <v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45.58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/>
          </cell>
        </row>
        <row r="130">
          <cell r="A130">
            <v>121</v>
          </cell>
          <cell r="B130" t="str">
            <v>HANCOCK                      </v>
          </cell>
          <cell r="C130">
            <v>1</v>
          </cell>
          <cell r="D130">
            <v>880073.22</v>
          </cell>
          <cell r="E130">
            <v>184299</v>
          </cell>
          <cell r="F130">
            <v>762441.6494365109</v>
          </cell>
          <cell r="G130">
            <v>762443</v>
          </cell>
          <cell r="H130">
            <v>0</v>
          </cell>
          <cell r="I130">
            <v>0</v>
          </cell>
          <cell r="J130">
            <v>17.5</v>
          </cell>
          <cell r="K130">
            <v>133427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113</v>
          </cell>
          <cell r="R130">
            <v>92</v>
          </cell>
          <cell r="S130">
            <v>4600</v>
          </cell>
          <cell r="T130">
            <v>4600</v>
          </cell>
          <cell r="U130">
            <v>188899</v>
          </cell>
          <cell r="V130">
            <v>0</v>
          </cell>
          <cell r="W130">
            <v>188899</v>
          </cell>
          <cell r="X130">
            <v>24.77553530025641</v>
          </cell>
          <cell r="Y130">
            <v>4600</v>
          </cell>
          <cell r="Z130">
            <v>926089</v>
          </cell>
          <cell r="AA130">
            <v>951342</v>
          </cell>
          <cell r="AB130">
            <v>124.77571243689239</v>
          </cell>
          <cell r="AC130" t="str">
            <v>m</v>
          </cell>
        </row>
        <row r="131">
          <cell r="A131">
            <v>122</v>
          </cell>
          <cell r="B131" t="str">
            <v>HANOVER                      </v>
          </cell>
          <cell r="C131">
            <v>1</v>
          </cell>
          <cell r="D131">
            <v>20142433.84225</v>
          </cell>
          <cell r="E131">
            <v>5345783</v>
          </cell>
          <cell r="F131">
            <v>21096225.834211223</v>
          </cell>
          <cell r="G131">
            <v>15271206</v>
          </cell>
          <cell r="H131">
            <v>5825020</v>
          </cell>
          <cell r="I131">
            <v>479237</v>
          </cell>
          <cell r="J131">
            <v>28.95</v>
          </cell>
          <cell r="K131">
            <v>6107357</v>
          </cell>
          <cell r="L131">
            <v>228472</v>
          </cell>
          <cell r="M131">
            <v>0</v>
          </cell>
          <cell r="N131">
            <v>953791.9919612221</v>
          </cell>
          <cell r="O131">
            <v>276122.78167277377</v>
          </cell>
          <cell r="P131">
            <v>0</v>
          </cell>
          <cell r="Q131">
            <v>2697</v>
          </cell>
          <cell r="R131">
            <v>2696</v>
          </cell>
          <cell r="S131">
            <v>134800</v>
          </cell>
          <cell r="T131">
            <v>0</v>
          </cell>
          <cell r="U131">
            <v>5825020</v>
          </cell>
          <cell r="V131">
            <v>0</v>
          </cell>
          <cell r="W131">
            <v>5825020</v>
          </cell>
          <cell r="X131">
            <v>27.61166876851361</v>
          </cell>
          <cell r="Y131">
            <v>479237</v>
          </cell>
          <cell r="Z131">
            <v>20142434</v>
          </cell>
          <cell r="AA131">
            <v>21096226</v>
          </cell>
          <cell r="AB131">
            <v>100.00000078586937</v>
          </cell>
          <cell r="AC131" t="str">
            <v>f</v>
          </cell>
        </row>
        <row r="132">
          <cell r="A132">
            <v>123</v>
          </cell>
          <cell r="B132" t="str">
            <v>HANSON                       </v>
          </cell>
          <cell r="C132">
            <v>0</v>
          </cell>
          <cell r="D132">
            <v>32548.98</v>
          </cell>
          <cell r="E132">
            <v>30063</v>
          </cell>
          <cell r="F132">
            <v>22710.54</v>
          </cell>
          <cell r="G132">
            <v>6659</v>
          </cell>
          <cell r="H132">
            <v>16052</v>
          </cell>
          <cell r="I132">
            <v>0</v>
          </cell>
          <cell r="J132">
            <v>50.28</v>
          </cell>
          <cell r="K132">
            <v>11419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3</v>
          </cell>
          <cell r="R132">
            <v>2</v>
          </cell>
          <cell r="S132">
            <v>100</v>
          </cell>
          <cell r="T132">
            <v>100</v>
          </cell>
          <cell r="U132">
            <v>30163</v>
          </cell>
          <cell r="V132">
            <v>7452.459999999999</v>
          </cell>
          <cell r="W132">
            <v>22710.54</v>
          </cell>
          <cell r="X132">
            <v>100</v>
          </cell>
          <cell r="Y132">
            <v>-7352.459999999999</v>
          </cell>
          <cell r="Z132">
            <v>39039</v>
          </cell>
          <cell r="AA132">
            <v>29369.54</v>
          </cell>
          <cell r="AB132">
            <v>129.32118743103422</v>
          </cell>
          <cell r="AC132" t="str">
            <v/>
          </cell>
        </row>
        <row r="133">
          <cell r="A133">
            <v>124</v>
          </cell>
          <cell r="B133" t="str">
            <v>HARDWICK                     </v>
          </cell>
          <cell r="C133">
            <v>0</v>
          </cell>
          <cell r="D133">
            <v>10849.66</v>
          </cell>
          <cell r="E133">
            <v>8596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65.58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</v>
          </cell>
          <cell r="R133">
            <v>0</v>
          </cell>
          <cell r="S133">
            <v>0</v>
          </cell>
          <cell r="T133">
            <v>0</v>
          </cell>
          <cell r="U133">
            <v>8596</v>
          </cell>
          <cell r="V133">
            <v>8596</v>
          </cell>
          <cell r="W133">
            <v>0</v>
          </cell>
          <cell r="X133">
            <v>0</v>
          </cell>
          <cell r="Y133">
            <v>-8596</v>
          </cell>
          <cell r="Z133">
            <v>10850</v>
          </cell>
          <cell r="AA133">
            <v>0</v>
          </cell>
          <cell r="AB133">
            <v>0</v>
          </cell>
          <cell r="AC133" t="str">
            <v/>
          </cell>
        </row>
        <row r="134">
          <cell r="A134">
            <v>125</v>
          </cell>
          <cell r="B134" t="str">
            <v>HARVARD                      </v>
          </cell>
          <cell r="C134">
            <v>1</v>
          </cell>
          <cell r="D134">
            <v>9436456.443920001</v>
          </cell>
          <cell r="E134">
            <v>1394722</v>
          </cell>
          <cell r="F134">
            <v>9734129.41348509</v>
          </cell>
          <cell r="G134">
            <v>8255080</v>
          </cell>
          <cell r="H134">
            <v>1479049</v>
          </cell>
          <cell r="I134">
            <v>84327</v>
          </cell>
          <cell r="J134">
            <v>17.5</v>
          </cell>
          <cell r="K134">
            <v>1703473</v>
          </cell>
          <cell r="L134">
            <v>92625</v>
          </cell>
          <cell r="M134">
            <v>8298</v>
          </cell>
          <cell r="N134">
            <v>297672.96956508793</v>
          </cell>
          <cell r="O134">
            <v>52092.76967389038</v>
          </cell>
          <cell r="P134">
            <v>0</v>
          </cell>
          <cell r="Q134">
            <v>1260</v>
          </cell>
          <cell r="R134">
            <v>1246</v>
          </cell>
          <cell r="S134">
            <v>62300</v>
          </cell>
          <cell r="T134">
            <v>0</v>
          </cell>
          <cell r="U134">
            <v>1487347</v>
          </cell>
          <cell r="V134">
            <v>0</v>
          </cell>
          <cell r="W134">
            <v>1487347</v>
          </cell>
          <cell r="X134">
            <v>15.27971261548585</v>
          </cell>
          <cell r="Y134">
            <v>92625</v>
          </cell>
          <cell r="Z134">
            <v>9436456</v>
          </cell>
          <cell r="AA134">
            <v>9742427</v>
          </cell>
          <cell r="AB134">
            <v>100.08524220464355</v>
          </cell>
          <cell r="AC134" t="str">
            <v>d</v>
          </cell>
        </row>
        <row r="135">
          <cell r="A135">
            <v>126</v>
          </cell>
          <cell r="B135" t="str">
            <v>HARWICH                      </v>
          </cell>
          <cell r="C135">
            <v>1</v>
          </cell>
          <cell r="D135">
            <v>11707485.16</v>
          </cell>
          <cell r="E135">
            <v>1562803.6</v>
          </cell>
          <cell r="F135">
            <v>12038269.950589731</v>
          </cell>
          <cell r="G135">
            <v>11546692</v>
          </cell>
          <cell r="H135">
            <v>491578</v>
          </cell>
          <cell r="I135">
            <v>0</v>
          </cell>
          <cell r="J135">
            <v>17.5</v>
          </cell>
          <cell r="K135">
            <v>2106697</v>
          </cell>
          <cell r="L135">
            <v>163168</v>
          </cell>
          <cell r="M135">
            <v>163168</v>
          </cell>
          <cell r="N135">
            <v>330784.7905897312</v>
          </cell>
          <cell r="O135">
            <v>57887.338353202955</v>
          </cell>
          <cell r="P135">
            <v>0</v>
          </cell>
          <cell r="Q135">
            <v>1532</v>
          </cell>
          <cell r="R135">
            <v>1495</v>
          </cell>
          <cell r="S135">
            <v>74750</v>
          </cell>
          <cell r="T135">
            <v>0</v>
          </cell>
          <cell r="U135">
            <v>1725971.6</v>
          </cell>
          <cell r="V135">
            <v>0</v>
          </cell>
          <cell r="W135">
            <v>1725971.6</v>
          </cell>
          <cell r="X135">
            <v>14.337372455378839</v>
          </cell>
          <cell r="Y135">
            <v>163168</v>
          </cell>
          <cell r="Z135">
            <v>13057431.6</v>
          </cell>
          <cell r="AA135">
            <v>13272663.6</v>
          </cell>
          <cell r="AB135">
            <v>110.2539123518309</v>
          </cell>
          <cell r="AC135" t="str">
            <v>d</v>
          </cell>
        </row>
        <row r="136">
          <cell r="A136">
            <v>127</v>
          </cell>
          <cell r="B136" t="str">
            <v>HATFIELD                     </v>
          </cell>
          <cell r="C136">
            <v>1</v>
          </cell>
          <cell r="D136">
            <v>3642953.19</v>
          </cell>
          <cell r="E136">
            <v>707251</v>
          </cell>
          <cell r="F136">
            <v>3688012.9120416823</v>
          </cell>
          <cell r="G136">
            <v>2957523</v>
          </cell>
          <cell r="H136">
            <v>730490</v>
          </cell>
          <cell r="I136">
            <v>23239</v>
          </cell>
          <cell r="J136">
            <v>26.73</v>
          </cell>
          <cell r="K136">
            <v>985806</v>
          </cell>
          <cell r="L136">
            <v>83567</v>
          </cell>
          <cell r="M136">
            <v>60328</v>
          </cell>
          <cell r="N136">
            <v>45059.72204168234</v>
          </cell>
          <cell r="O136">
            <v>12044.463701741688</v>
          </cell>
          <cell r="P136">
            <v>0</v>
          </cell>
          <cell r="Q136">
            <v>467</v>
          </cell>
          <cell r="R136">
            <v>450</v>
          </cell>
          <cell r="S136">
            <v>22500</v>
          </cell>
          <cell r="T136">
            <v>0</v>
          </cell>
          <cell r="U136">
            <v>790818</v>
          </cell>
          <cell r="V136">
            <v>0</v>
          </cell>
          <cell r="W136">
            <v>790818</v>
          </cell>
          <cell r="X136">
            <v>21.442929264643045</v>
          </cell>
          <cell r="Y136">
            <v>83567</v>
          </cell>
          <cell r="Z136">
            <v>3645604</v>
          </cell>
          <cell r="AA136">
            <v>3748341</v>
          </cell>
          <cell r="AB136">
            <v>101.6357884149847</v>
          </cell>
          <cell r="AC136" t="str">
            <v>d</v>
          </cell>
        </row>
        <row r="137">
          <cell r="A137">
            <v>128</v>
          </cell>
          <cell r="B137" t="str">
            <v>HAVERHILL                    </v>
          </cell>
          <cell r="C137">
            <v>1</v>
          </cell>
          <cell r="D137">
            <v>61978683.15</v>
          </cell>
          <cell r="E137">
            <v>33057731</v>
          </cell>
          <cell r="F137">
            <v>65881401.52165264</v>
          </cell>
          <cell r="G137">
            <v>33678683</v>
          </cell>
          <cell r="H137">
            <v>32202719</v>
          </cell>
          <cell r="I137">
            <v>0</v>
          </cell>
          <cell r="J137">
            <v>49.46</v>
          </cell>
          <cell r="K137">
            <v>32584941</v>
          </cell>
          <cell r="L137">
            <v>0</v>
          </cell>
          <cell r="M137">
            <v>0</v>
          </cell>
          <cell r="N137">
            <v>3902718.3716526404</v>
          </cell>
          <cell r="O137">
            <v>1930284.506619396</v>
          </cell>
          <cell r="P137">
            <v>1930285</v>
          </cell>
          <cell r="Q137">
            <v>7556</v>
          </cell>
          <cell r="R137">
            <v>7589</v>
          </cell>
          <cell r="S137">
            <v>379450</v>
          </cell>
          <cell r="T137">
            <v>0</v>
          </cell>
          <cell r="U137">
            <v>34988016</v>
          </cell>
          <cell r="V137">
            <v>0</v>
          </cell>
          <cell r="W137">
            <v>34988016</v>
          </cell>
          <cell r="X137">
            <v>53.107576936566545</v>
          </cell>
          <cell r="Y137">
            <v>1930285</v>
          </cell>
          <cell r="Z137">
            <v>65110052</v>
          </cell>
          <cell r="AA137">
            <v>68666699</v>
          </cell>
          <cell r="AB137">
            <v>104.22774472615302</v>
          </cell>
          <cell r="AC137" t="str">
            <v>g</v>
          </cell>
        </row>
        <row r="138">
          <cell r="A138">
            <v>129</v>
          </cell>
          <cell r="B138" t="str">
            <v>HAWLEY                       </v>
          </cell>
          <cell r="C138">
            <v>0</v>
          </cell>
          <cell r="D138">
            <v>32548.98</v>
          </cell>
          <cell r="E138">
            <v>27475</v>
          </cell>
          <cell r="F138">
            <v>11355.27</v>
          </cell>
          <cell r="G138">
            <v>7744</v>
          </cell>
          <cell r="H138">
            <v>3611</v>
          </cell>
          <cell r="I138">
            <v>0</v>
          </cell>
          <cell r="J138">
            <v>47.43</v>
          </cell>
          <cell r="K138">
            <v>5386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3</v>
          </cell>
          <cell r="R138">
            <v>1</v>
          </cell>
          <cell r="S138">
            <v>50</v>
          </cell>
          <cell r="T138">
            <v>50</v>
          </cell>
          <cell r="U138">
            <v>27525</v>
          </cell>
          <cell r="V138">
            <v>16169.73</v>
          </cell>
          <cell r="W138">
            <v>11355.27</v>
          </cell>
          <cell r="X138">
            <v>100</v>
          </cell>
          <cell r="Y138">
            <v>-16119.73</v>
          </cell>
          <cell r="Z138">
            <v>50404</v>
          </cell>
          <cell r="AA138">
            <v>19099.27</v>
          </cell>
          <cell r="AB138">
            <v>168.19740966088872</v>
          </cell>
          <cell r="AC138" t="str">
            <v/>
          </cell>
        </row>
        <row r="139">
          <cell r="A139">
            <v>130</v>
          </cell>
          <cell r="B139" t="str">
            <v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62.54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/>
          </cell>
        </row>
        <row r="140">
          <cell r="A140">
            <v>131</v>
          </cell>
          <cell r="B140" t="str">
            <v>HINGHAM                      </v>
          </cell>
          <cell r="C140">
            <v>1</v>
          </cell>
          <cell r="D140">
            <v>27560964.81996</v>
          </cell>
          <cell r="E140">
            <v>3996893</v>
          </cell>
          <cell r="F140">
            <v>29139913.603763632</v>
          </cell>
          <cell r="G140">
            <v>24642808</v>
          </cell>
          <cell r="H140">
            <v>4497106</v>
          </cell>
          <cell r="I140">
            <v>500213</v>
          </cell>
          <cell r="J140">
            <v>17.5</v>
          </cell>
          <cell r="K140">
            <v>5099485</v>
          </cell>
          <cell r="L140">
            <v>330778</v>
          </cell>
          <cell r="M140">
            <v>0</v>
          </cell>
          <cell r="N140">
            <v>1578948.7838036306</v>
          </cell>
          <cell r="O140">
            <v>276316.0371656353</v>
          </cell>
          <cell r="P140">
            <v>0</v>
          </cell>
          <cell r="Q140">
            <v>3632</v>
          </cell>
          <cell r="R140">
            <v>3671</v>
          </cell>
          <cell r="S140">
            <v>183550</v>
          </cell>
          <cell r="T140">
            <v>0</v>
          </cell>
          <cell r="U140">
            <v>4497106</v>
          </cell>
          <cell r="V140">
            <v>0</v>
          </cell>
          <cell r="W140">
            <v>4497106</v>
          </cell>
          <cell r="X140">
            <v>15.432804850248994</v>
          </cell>
          <cell r="Y140">
            <v>500213</v>
          </cell>
          <cell r="Z140">
            <v>27560965</v>
          </cell>
          <cell r="AA140">
            <v>29139914</v>
          </cell>
          <cell r="AB140">
            <v>100.00000135977194</v>
          </cell>
          <cell r="AC140" t="str">
            <v>f</v>
          </cell>
        </row>
        <row r="141">
          <cell r="A141">
            <v>132</v>
          </cell>
          <cell r="B141" t="str">
            <v>HINSDALE                     </v>
          </cell>
          <cell r="C141">
            <v>0</v>
          </cell>
          <cell r="D141">
            <v>97646.94</v>
          </cell>
          <cell r="E141">
            <v>80464</v>
          </cell>
          <cell r="F141">
            <v>158055.47</v>
          </cell>
          <cell r="G141">
            <v>85670</v>
          </cell>
          <cell r="H141">
            <v>72385</v>
          </cell>
          <cell r="I141">
            <v>0</v>
          </cell>
          <cell r="J141">
            <v>44.8</v>
          </cell>
          <cell r="K141">
            <v>70809</v>
          </cell>
          <cell r="L141">
            <v>0</v>
          </cell>
          <cell r="M141">
            <v>0</v>
          </cell>
          <cell r="N141">
            <v>60408.53</v>
          </cell>
          <cell r="O141">
            <v>27063.021439999997</v>
          </cell>
          <cell r="P141">
            <v>27063</v>
          </cell>
          <cell r="Q141">
            <v>9</v>
          </cell>
          <cell r="R141">
            <v>12</v>
          </cell>
          <cell r="S141">
            <v>600</v>
          </cell>
          <cell r="T141">
            <v>0</v>
          </cell>
          <cell r="U141">
            <v>107527</v>
          </cell>
          <cell r="V141">
            <v>0</v>
          </cell>
          <cell r="W141">
            <v>107527</v>
          </cell>
          <cell r="X141">
            <v>68.03117918032194</v>
          </cell>
          <cell r="Y141">
            <v>27063</v>
          </cell>
          <cell r="Z141">
            <v>132403</v>
          </cell>
          <cell r="AA141">
            <v>193197</v>
          </cell>
          <cell r="AB141">
            <v>122.23366897710025</v>
          </cell>
          <cell r="AC141" t="str">
            <v/>
          </cell>
        </row>
        <row r="142">
          <cell r="A142">
            <v>133</v>
          </cell>
          <cell r="B142" t="str">
            <v>HOLBROOK                     </v>
          </cell>
          <cell r="C142">
            <v>1</v>
          </cell>
          <cell r="D142">
            <v>11106581.581619998</v>
          </cell>
          <cell r="E142">
            <v>4533288</v>
          </cell>
          <cell r="F142">
            <v>11701251.39486149</v>
          </cell>
          <cell r="G142">
            <v>6808999</v>
          </cell>
          <cell r="H142">
            <v>4892252</v>
          </cell>
          <cell r="I142">
            <v>358964</v>
          </cell>
          <cell r="J142">
            <v>44.15</v>
          </cell>
          <cell r="K142">
            <v>5166102</v>
          </cell>
          <cell r="L142">
            <v>189844</v>
          </cell>
          <cell r="M142">
            <v>0</v>
          </cell>
          <cell r="N142">
            <v>594669.8132414911</v>
          </cell>
          <cell r="O142">
            <v>262546.7225461183</v>
          </cell>
          <cell r="P142">
            <v>0</v>
          </cell>
          <cell r="Q142">
            <v>1377</v>
          </cell>
          <cell r="R142">
            <v>1386</v>
          </cell>
          <cell r="S142">
            <v>69300</v>
          </cell>
          <cell r="T142">
            <v>0</v>
          </cell>
          <cell r="U142">
            <v>4892252</v>
          </cell>
          <cell r="V142">
            <v>0</v>
          </cell>
          <cell r="W142">
            <v>4892252</v>
          </cell>
          <cell r="X142">
            <v>41.80964783090117</v>
          </cell>
          <cell r="Y142">
            <v>358964</v>
          </cell>
          <cell r="Z142">
            <v>11202646</v>
          </cell>
          <cell r="AA142">
            <v>11701251</v>
          </cell>
          <cell r="AB142">
            <v>99.9999966254764</v>
          </cell>
          <cell r="AC142" t="str">
            <v>f</v>
          </cell>
        </row>
        <row r="143">
          <cell r="A143">
            <v>134</v>
          </cell>
          <cell r="B143" t="str">
            <v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11355.27</v>
          </cell>
          <cell r="G143">
            <v>8053</v>
          </cell>
          <cell r="H143">
            <v>3302</v>
          </cell>
          <cell r="I143">
            <v>3302</v>
          </cell>
          <cell r="J143">
            <v>39.11</v>
          </cell>
          <cell r="K143">
            <v>4441</v>
          </cell>
          <cell r="L143">
            <v>1332</v>
          </cell>
          <cell r="M143">
            <v>0</v>
          </cell>
          <cell r="N143">
            <v>11355.27</v>
          </cell>
          <cell r="O143">
            <v>4441.046097</v>
          </cell>
          <cell r="P143">
            <v>1139</v>
          </cell>
          <cell r="Q143">
            <v>0</v>
          </cell>
          <cell r="R143">
            <v>1</v>
          </cell>
          <cell r="S143">
            <v>50</v>
          </cell>
          <cell r="T143">
            <v>0</v>
          </cell>
          <cell r="U143">
            <v>4441</v>
          </cell>
          <cell r="V143">
            <v>0</v>
          </cell>
          <cell r="W143">
            <v>4441</v>
          </cell>
          <cell r="X143">
            <v>39.10959404752155</v>
          </cell>
          <cell r="Y143">
            <v>4441</v>
          </cell>
          <cell r="Z143">
            <v>10840</v>
          </cell>
          <cell r="AA143">
            <v>12494</v>
          </cell>
          <cell r="AB143">
            <v>110.0282071672448</v>
          </cell>
          <cell r="AC143" t="str">
            <v/>
          </cell>
        </row>
        <row r="144">
          <cell r="A144">
            <v>135</v>
          </cell>
          <cell r="B144" t="str">
            <v>HOLLAND                      </v>
          </cell>
          <cell r="C144">
            <v>1</v>
          </cell>
          <cell r="D144">
            <v>1587801.09</v>
          </cell>
          <cell r="E144">
            <v>792435</v>
          </cell>
          <cell r="F144">
            <v>1588437.3443519876</v>
          </cell>
          <cell r="G144">
            <v>838841</v>
          </cell>
          <cell r="H144">
            <v>749596</v>
          </cell>
          <cell r="I144">
            <v>0</v>
          </cell>
          <cell r="J144">
            <v>51.4</v>
          </cell>
          <cell r="K144">
            <v>816457</v>
          </cell>
          <cell r="L144">
            <v>7207</v>
          </cell>
          <cell r="M144">
            <v>7207</v>
          </cell>
          <cell r="N144">
            <v>636.2543519875035</v>
          </cell>
          <cell r="O144">
            <v>327.0347369215768</v>
          </cell>
          <cell r="P144">
            <v>0</v>
          </cell>
          <cell r="Q144">
            <v>208</v>
          </cell>
          <cell r="R144">
            <v>199</v>
          </cell>
          <cell r="S144">
            <v>9950</v>
          </cell>
          <cell r="T144">
            <v>2743</v>
          </cell>
          <cell r="U144">
            <v>802385</v>
          </cell>
          <cell r="V144">
            <v>0</v>
          </cell>
          <cell r="W144">
            <v>802385</v>
          </cell>
          <cell r="X144">
            <v>50.514110792789104</v>
          </cell>
          <cell r="Y144">
            <v>9950</v>
          </cell>
          <cell r="Z144">
            <v>1659886</v>
          </cell>
          <cell r="AA144">
            <v>1641226</v>
          </cell>
          <cell r="AB144">
            <v>103.32330738985162</v>
          </cell>
          <cell r="AC144" t="str">
            <v>m</v>
          </cell>
        </row>
        <row r="145">
          <cell r="A145">
            <v>136</v>
          </cell>
          <cell r="B145" t="str">
            <v>HOLLISTON                    </v>
          </cell>
          <cell r="C145">
            <v>1</v>
          </cell>
          <cell r="D145">
            <v>21289179.32736</v>
          </cell>
          <cell r="E145">
            <v>6258871.8</v>
          </cell>
          <cell r="F145">
            <v>21897651.375525266</v>
          </cell>
          <cell r="G145">
            <v>16494287</v>
          </cell>
          <cell r="H145">
            <v>5403364</v>
          </cell>
          <cell r="I145">
            <v>0</v>
          </cell>
          <cell r="J145">
            <v>31.9</v>
          </cell>
          <cell r="K145">
            <v>6985351</v>
          </cell>
          <cell r="L145">
            <v>217944</v>
          </cell>
          <cell r="M145">
            <v>217944</v>
          </cell>
          <cell r="N145">
            <v>608472.0481652655</v>
          </cell>
          <cell r="O145">
            <v>194102.5833647197</v>
          </cell>
          <cell r="P145">
            <v>0</v>
          </cell>
          <cell r="Q145">
            <v>2782</v>
          </cell>
          <cell r="R145">
            <v>2748</v>
          </cell>
          <cell r="S145">
            <v>137400</v>
          </cell>
          <cell r="T145">
            <v>0</v>
          </cell>
          <cell r="U145">
            <v>6476815.8</v>
          </cell>
          <cell r="V145">
            <v>0</v>
          </cell>
          <cell r="W145">
            <v>6476815.8</v>
          </cell>
          <cell r="X145">
            <v>29.577673372035946</v>
          </cell>
          <cell r="Y145">
            <v>217944</v>
          </cell>
          <cell r="Z145">
            <v>22690716.8</v>
          </cell>
          <cell r="AA145">
            <v>22971102.8</v>
          </cell>
          <cell r="AB145">
            <v>104.90213039775817</v>
          </cell>
          <cell r="AC145" t="str">
            <v>d</v>
          </cell>
        </row>
        <row r="146">
          <cell r="A146">
            <v>137</v>
          </cell>
          <cell r="B146" t="str">
            <v>HOLYOKE                      </v>
          </cell>
          <cell r="C146">
            <v>1</v>
          </cell>
          <cell r="D146">
            <v>72388532.22999999</v>
          </cell>
          <cell r="E146">
            <v>65099227</v>
          </cell>
          <cell r="F146">
            <v>73576060.43326052</v>
          </cell>
          <cell r="G146">
            <v>7637734</v>
          </cell>
          <cell r="H146">
            <v>65938326</v>
          </cell>
          <cell r="I146">
            <v>839099</v>
          </cell>
          <cell r="J146">
            <v>80.44</v>
          </cell>
          <cell r="K146">
            <v>59184583</v>
          </cell>
          <cell r="L146">
            <v>0</v>
          </cell>
          <cell r="M146">
            <v>0</v>
          </cell>
          <cell r="N146">
            <v>1187528.203260526</v>
          </cell>
          <cell r="O146">
            <v>955247.6867027672</v>
          </cell>
          <cell r="P146">
            <v>116149</v>
          </cell>
          <cell r="Q146">
            <v>7294</v>
          </cell>
          <cell r="R146">
            <v>7121</v>
          </cell>
          <cell r="S146">
            <v>356050</v>
          </cell>
          <cell r="T146">
            <v>0</v>
          </cell>
          <cell r="U146">
            <v>66054475</v>
          </cell>
          <cell r="V146">
            <v>0</v>
          </cell>
          <cell r="W146">
            <v>66054475</v>
          </cell>
          <cell r="X146">
            <v>89.77712942366192</v>
          </cell>
          <cell r="Y146">
            <v>955248</v>
          </cell>
          <cell r="Z146">
            <v>72388532</v>
          </cell>
          <cell r="AA146">
            <v>73692209</v>
          </cell>
          <cell r="AB146">
            <v>100.15786189972054</v>
          </cell>
          <cell r="AC146" t="str">
            <v>g</v>
          </cell>
        </row>
        <row r="147">
          <cell r="A147">
            <v>138</v>
          </cell>
          <cell r="B147" t="str">
            <v>HOPEDALE                     </v>
          </cell>
          <cell r="C147">
            <v>1</v>
          </cell>
          <cell r="D147">
            <v>8292536.737500001</v>
          </cell>
          <cell r="E147">
            <v>5621974</v>
          </cell>
          <cell r="F147">
            <v>8815309.204722414</v>
          </cell>
          <cell r="G147">
            <v>2839812</v>
          </cell>
          <cell r="H147">
            <v>5975497</v>
          </cell>
          <cell r="I147">
            <v>353523</v>
          </cell>
          <cell r="J147">
            <v>42.09</v>
          </cell>
          <cell r="K147">
            <v>3710364</v>
          </cell>
          <cell r="L147">
            <v>0</v>
          </cell>
          <cell r="M147">
            <v>0</v>
          </cell>
          <cell r="N147">
            <v>522772.46722241305</v>
          </cell>
          <cell r="O147">
            <v>220034.93145391368</v>
          </cell>
          <cell r="P147">
            <v>0</v>
          </cell>
          <cell r="Q147">
            <v>1090</v>
          </cell>
          <cell r="R147">
            <v>1104</v>
          </cell>
          <cell r="S147">
            <v>55200</v>
          </cell>
          <cell r="T147">
            <v>0</v>
          </cell>
          <cell r="U147">
            <v>5975497</v>
          </cell>
          <cell r="V147">
            <v>0</v>
          </cell>
          <cell r="W147">
            <v>5975497</v>
          </cell>
          <cell r="X147">
            <v>67.7854498489842</v>
          </cell>
          <cell r="Y147">
            <v>353523</v>
          </cell>
          <cell r="Z147">
            <v>8292537</v>
          </cell>
          <cell r="AA147">
            <v>8815309</v>
          </cell>
          <cell r="AB147">
            <v>99.99999767764909</v>
          </cell>
          <cell r="AC147" t="str">
            <v>f</v>
          </cell>
        </row>
        <row r="148">
          <cell r="A148">
            <v>139</v>
          </cell>
          <cell r="B148" t="str">
            <v>HOPKINTON                    </v>
          </cell>
          <cell r="C148">
            <v>1</v>
          </cell>
          <cell r="D148">
            <v>25867183.04544</v>
          </cell>
          <cell r="E148">
            <v>5364504</v>
          </cell>
          <cell r="F148">
            <v>26814198.33677523</v>
          </cell>
          <cell r="G148">
            <v>21690292</v>
          </cell>
          <cell r="H148">
            <v>5123906</v>
          </cell>
          <cell r="I148">
            <v>0</v>
          </cell>
          <cell r="J148">
            <v>18.39</v>
          </cell>
          <cell r="K148">
            <v>4931131</v>
          </cell>
          <cell r="L148">
            <v>0</v>
          </cell>
          <cell r="M148">
            <v>0</v>
          </cell>
          <cell r="N148">
            <v>947015.2913352288</v>
          </cell>
          <cell r="O148">
            <v>174156.1120765486</v>
          </cell>
          <cell r="P148">
            <v>174156</v>
          </cell>
          <cell r="Q148">
            <v>3312</v>
          </cell>
          <cell r="R148">
            <v>3319</v>
          </cell>
          <cell r="S148">
            <v>165950</v>
          </cell>
          <cell r="T148">
            <v>0</v>
          </cell>
          <cell r="U148">
            <v>5538660</v>
          </cell>
          <cell r="V148">
            <v>0</v>
          </cell>
          <cell r="W148">
            <v>5538660</v>
          </cell>
          <cell r="X148">
            <v>20.65569863561358</v>
          </cell>
          <cell r="Y148">
            <v>174156</v>
          </cell>
          <cell r="Z148">
            <v>25867183</v>
          </cell>
          <cell r="AA148">
            <v>27228952</v>
          </cell>
          <cell r="AB148">
            <v>101.54676883498674</v>
          </cell>
          <cell r="AC148" t="str">
            <v>g</v>
          </cell>
        </row>
        <row r="149">
          <cell r="A149">
            <v>140</v>
          </cell>
          <cell r="B149" t="str">
            <v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11355.27</v>
          </cell>
          <cell r="G149">
            <v>3159</v>
          </cell>
          <cell r="H149">
            <v>8196</v>
          </cell>
          <cell r="I149">
            <v>8196</v>
          </cell>
          <cell r="J149">
            <v>59.95</v>
          </cell>
          <cell r="K149">
            <v>6807</v>
          </cell>
          <cell r="L149">
            <v>2042</v>
          </cell>
          <cell r="M149">
            <v>0</v>
          </cell>
          <cell r="N149">
            <v>11355.27</v>
          </cell>
          <cell r="O149">
            <v>6807.484365</v>
          </cell>
          <cell r="P149">
            <v>0</v>
          </cell>
          <cell r="Q149">
            <v>0</v>
          </cell>
          <cell r="R149">
            <v>1</v>
          </cell>
          <cell r="S149">
            <v>50</v>
          </cell>
          <cell r="T149">
            <v>0</v>
          </cell>
          <cell r="U149">
            <v>8196</v>
          </cell>
          <cell r="V149">
            <v>0</v>
          </cell>
          <cell r="W149">
            <v>8196</v>
          </cell>
          <cell r="X149">
            <v>72.17794028675672</v>
          </cell>
          <cell r="Y149">
            <v>8196</v>
          </cell>
          <cell r="Z149">
            <v>362</v>
          </cell>
          <cell r="AA149">
            <v>11355</v>
          </cell>
          <cell r="AB149">
            <v>99.9976222494049</v>
          </cell>
          <cell r="AC149" t="str">
            <v/>
          </cell>
        </row>
        <row r="150">
          <cell r="A150">
            <v>141</v>
          </cell>
          <cell r="B150" t="str">
            <v>HUDSON                       </v>
          </cell>
          <cell r="C150">
            <v>1</v>
          </cell>
          <cell r="D150">
            <v>20737185.89144</v>
          </cell>
          <cell r="E150">
            <v>5923344</v>
          </cell>
          <cell r="F150">
            <v>22500615.0596264</v>
          </cell>
          <cell r="G150">
            <v>15356761</v>
          </cell>
          <cell r="H150">
            <v>7143854</v>
          </cell>
          <cell r="I150">
            <v>1220510</v>
          </cell>
          <cell r="J150">
            <v>36.4</v>
          </cell>
          <cell r="K150">
            <v>8190224</v>
          </cell>
          <cell r="L150">
            <v>680064</v>
          </cell>
          <cell r="M150">
            <v>0</v>
          </cell>
          <cell r="N150">
            <v>1763429.1681864</v>
          </cell>
          <cell r="O150">
            <v>641888.2172198496</v>
          </cell>
          <cell r="P150">
            <v>0</v>
          </cell>
          <cell r="Q150">
            <v>2588</v>
          </cell>
          <cell r="R150">
            <v>2680</v>
          </cell>
          <cell r="S150">
            <v>134000</v>
          </cell>
          <cell r="T150">
            <v>0</v>
          </cell>
          <cell r="U150">
            <v>7143854</v>
          </cell>
          <cell r="V150">
            <v>0</v>
          </cell>
          <cell r="W150">
            <v>7143854</v>
          </cell>
          <cell r="X150">
            <v>31.74959431583919</v>
          </cell>
          <cell r="Y150">
            <v>1220510</v>
          </cell>
          <cell r="Z150">
            <v>20870079</v>
          </cell>
          <cell r="AA150">
            <v>22500615</v>
          </cell>
          <cell r="AB150">
            <v>99.99999973500103</v>
          </cell>
          <cell r="AC150" t="str">
            <v>f</v>
          </cell>
        </row>
        <row r="151">
          <cell r="A151">
            <v>142</v>
          </cell>
          <cell r="B151" t="str">
            <v>HULL                         </v>
          </cell>
          <cell r="C151">
            <v>1</v>
          </cell>
          <cell r="D151">
            <v>11214367.35096</v>
          </cell>
          <cell r="E151">
            <v>3756143.2</v>
          </cell>
          <cell r="F151">
            <v>11280495.442531671</v>
          </cell>
          <cell r="G151">
            <v>9618212</v>
          </cell>
          <cell r="H151">
            <v>1662283</v>
          </cell>
          <cell r="I151">
            <v>0</v>
          </cell>
          <cell r="J151">
            <v>17.5</v>
          </cell>
          <cell r="K151">
            <v>1974087</v>
          </cell>
          <cell r="L151">
            <v>0</v>
          </cell>
          <cell r="M151">
            <v>0</v>
          </cell>
          <cell r="N151">
            <v>66128.09157167189</v>
          </cell>
          <cell r="O151">
            <v>11572.41602504258</v>
          </cell>
          <cell r="P151">
            <v>11572</v>
          </cell>
          <cell r="Q151">
            <v>1381</v>
          </cell>
          <cell r="R151">
            <v>1347</v>
          </cell>
          <cell r="S151">
            <v>67350</v>
          </cell>
          <cell r="T151">
            <v>55778</v>
          </cell>
          <cell r="U151">
            <v>3823493.2</v>
          </cell>
          <cell r="V151">
            <v>0</v>
          </cell>
          <cell r="W151">
            <v>3823493.2</v>
          </cell>
          <cell r="X151">
            <v>33.894727580705414</v>
          </cell>
          <cell r="Y151">
            <v>67350</v>
          </cell>
          <cell r="Z151">
            <v>13140454.2</v>
          </cell>
          <cell r="AA151">
            <v>13441705.2</v>
          </cell>
          <cell r="AB151">
            <v>119.1588194727668</v>
          </cell>
          <cell r="AC151" t="str">
            <v>m</v>
          </cell>
        </row>
        <row r="152">
          <cell r="A152">
            <v>143</v>
          </cell>
          <cell r="B152" t="str">
            <v>HUNTINGTON                   </v>
          </cell>
          <cell r="C152">
            <v>0</v>
          </cell>
          <cell r="D152">
            <v>216115.81</v>
          </cell>
          <cell r="E152">
            <v>144631</v>
          </cell>
          <cell r="F152">
            <v>248897.63</v>
          </cell>
          <cell r="G152">
            <v>92185</v>
          </cell>
          <cell r="H152">
            <v>156713</v>
          </cell>
          <cell r="I152">
            <v>12082</v>
          </cell>
          <cell r="J152">
            <v>58.53</v>
          </cell>
          <cell r="K152">
            <v>145680</v>
          </cell>
          <cell r="L152">
            <v>315</v>
          </cell>
          <cell r="M152">
            <v>0</v>
          </cell>
          <cell r="N152">
            <v>32781.82000000001</v>
          </cell>
          <cell r="O152">
            <v>19187.199246000004</v>
          </cell>
          <cell r="P152">
            <v>7105</v>
          </cell>
          <cell r="Q152">
            <v>18</v>
          </cell>
          <cell r="R152">
            <v>20</v>
          </cell>
          <cell r="S152">
            <v>1000</v>
          </cell>
          <cell r="T152">
            <v>0</v>
          </cell>
          <cell r="U152">
            <v>163818</v>
          </cell>
          <cell r="V152">
            <v>0</v>
          </cell>
          <cell r="W152">
            <v>163818</v>
          </cell>
          <cell r="X152">
            <v>65.81742059978635</v>
          </cell>
          <cell r="Y152">
            <v>19187</v>
          </cell>
          <cell r="Z152">
            <v>219016</v>
          </cell>
          <cell r="AA152">
            <v>256003</v>
          </cell>
          <cell r="AB152">
            <v>102.85473590086012</v>
          </cell>
          <cell r="AC152" t="str">
            <v/>
          </cell>
        </row>
        <row r="153">
          <cell r="A153">
            <v>144</v>
          </cell>
          <cell r="B153" t="str">
            <v>IPSWICH                      </v>
          </cell>
          <cell r="C153">
            <v>1</v>
          </cell>
          <cell r="D153">
            <v>14992137.828520002</v>
          </cell>
          <cell r="E153">
            <v>2232902</v>
          </cell>
          <cell r="F153">
            <v>15825233.977843994</v>
          </cell>
          <cell r="G153">
            <v>13644898</v>
          </cell>
          <cell r="H153">
            <v>2180336</v>
          </cell>
          <cell r="I153">
            <v>0</v>
          </cell>
          <cell r="J153">
            <v>17.5</v>
          </cell>
          <cell r="K153">
            <v>2769416</v>
          </cell>
          <cell r="L153">
            <v>160954</v>
          </cell>
          <cell r="M153">
            <v>160954</v>
          </cell>
          <cell r="N153">
            <v>833096.1493239924</v>
          </cell>
          <cell r="O153">
            <v>145791.82613169868</v>
          </cell>
          <cell r="P153">
            <v>0</v>
          </cell>
          <cell r="Q153">
            <v>1950</v>
          </cell>
          <cell r="R153">
            <v>1956</v>
          </cell>
          <cell r="S153">
            <v>97800</v>
          </cell>
          <cell r="T153">
            <v>0</v>
          </cell>
          <cell r="U153">
            <v>2393856</v>
          </cell>
          <cell r="V153">
            <v>0</v>
          </cell>
          <cell r="W153">
            <v>2393856</v>
          </cell>
          <cell r="X153">
            <v>15.126828477553639</v>
          </cell>
          <cell r="Y153">
            <v>160954</v>
          </cell>
          <cell r="Z153">
            <v>15389498</v>
          </cell>
          <cell r="AA153">
            <v>16038754</v>
          </cell>
          <cell r="AB153">
            <v>101.3492376950315</v>
          </cell>
          <cell r="AC153" t="str">
            <v>d</v>
          </cell>
        </row>
        <row r="154">
          <cell r="A154">
            <v>145</v>
          </cell>
          <cell r="B154" t="str">
            <v>KINGSTON                     </v>
          </cell>
          <cell r="C154">
            <v>1</v>
          </cell>
          <cell r="D154">
            <v>8273057.0684</v>
          </cell>
          <cell r="E154">
            <v>3382518</v>
          </cell>
          <cell r="F154">
            <v>8552328.663848212</v>
          </cell>
          <cell r="G154">
            <v>5164589</v>
          </cell>
          <cell r="H154">
            <v>3387740</v>
          </cell>
          <cell r="I154">
            <v>5222</v>
          </cell>
          <cell r="J154">
            <v>31.77</v>
          </cell>
          <cell r="K154">
            <v>2717075</v>
          </cell>
          <cell r="L154">
            <v>0</v>
          </cell>
          <cell r="M154">
            <v>0</v>
          </cell>
          <cell r="N154">
            <v>279271.59544821177</v>
          </cell>
          <cell r="O154">
            <v>88724.58587389687</v>
          </cell>
          <cell r="P154">
            <v>83503</v>
          </cell>
          <cell r="Q154">
            <v>1138</v>
          </cell>
          <cell r="R154">
            <v>1126</v>
          </cell>
          <cell r="S154">
            <v>56300</v>
          </cell>
          <cell r="T154">
            <v>0</v>
          </cell>
          <cell r="U154">
            <v>3471243</v>
          </cell>
          <cell r="V154">
            <v>0</v>
          </cell>
          <cell r="W154">
            <v>3471243</v>
          </cell>
          <cell r="X154">
            <v>40.588278776906556</v>
          </cell>
          <cell r="Y154">
            <v>88725</v>
          </cell>
          <cell r="Z154">
            <v>8431146</v>
          </cell>
          <cell r="AA154">
            <v>8635832</v>
          </cell>
          <cell r="AB154">
            <v>100.97638128086409</v>
          </cell>
          <cell r="AC154" t="str">
            <v>g</v>
          </cell>
        </row>
        <row r="155">
          <cell r="A155">
            <v>146</v>
          </cell>
          <cell r="B155" t="str">
            <v>LAKEVILLE                    </v>
          </cell>
          <cell r="C155">
            <v>1</v>
          </cell>
          <cell r="D155">
            <v>5190670.98</v>
          </cell>
          <cell r="E155">
            <v>2301087</v>
          </cell>
          <cell r="F155">
            <v>5317162.33</v>
          </cell>
          <cell r="G155">
            <v>3023826</v>
          </cell>
          <cell r="H155">
            <v>2293336</v>
          </cell>
          <cell r="I155">
            <v>0</v>
          </cell>
          <cell r="J155">
            <v>37.65</v>
          </cell>
          <cell r="K155">
            <v>2001912</v>
          </cell>
          <cell r="L155">
            <v>0</v>
          </cell>
          <cell r="M155">
            <v>0</v>
          </cell>
          <cell r="N155">
            <v>126491.34999999963</v>
          </cell>
          <cell r="O155">
            <v>47623.99327499986</v>
          </cell>
          <cell r="P155">
            <v>47624</v>
          </cell>
          <cell r="Q155">
            <v>723</v>
          </cell>
          <cell r="R155">
            <v>708</v>
          </cell>
          <cell r="S155">
            <v>35400</v>
          </cell>
          <cell r="T155">
            <v>0</v>
          </cell>
          <cell r="U155">
            <v>2348711</v>
          </cell>
          <cell r="V155">
            <v>0</v>
          </cell>
          <cell r="W155">
            <v>2348711</v>
          </cell>
          <cell r="X155">
            <v>44.17226434386478</v>
          </cell>
          <cell r="Y155">
            <v>47624</v>
          </cell>
          <cell r="Z155">
            <v>5190671</v>
          </cell>
          <cell r="AA155">
            <v>5372537</v>
          </cell>
          <cell r="AB155">
            <v>101.04143275234556</v>
          </cell>
          <cell r="AC155" t="str">
            <v>g</v>
          </cell>
        </row>
        <row r="156">
          <cell r="A156">
            <v>147</v>
          </cell>
          <cell r="B156" t="str">
            <v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37.18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/>
          </cell>
        </row>
        <row r="157">
          <cell r="A157">
            <v>148</v>
          </cell>
          <cell r="B157" t="str">
            <v>LANESBOROUGH                 </v>
          </cell>
          <cell r="C157">
            <v>1</v>
          </cell>
          <cell r="D157">
            <v>2000612.16</v>
          </cell>
          <cell r="E157">
            <v>598919.6</v>
          </cell>
          <cell r="F157">
            <v>2254707.484070243</v>
          </cell>
          <cell r="G157">
            <v>1643144</v>
          </cell>
          <cell r="H157">
            <v>611563</v>
          </cell>
          <cell r="I157">
            <v>12643.400000000023</v>
          </cell>
          <cell r="J157">
            <v>47.56</v>
          </cell>
          <cell r="K157">
            <v>1072339</v>
          </cell>
          <cell r="L157">
            <v>142026</v>
          </cell>
          <cell r="M157">
            <v>129382.59999999998</v>
          </cell>
          <cell r="N157">
            <v>254095.32407024293</v>
          </cell>
          <cell r="O157">
            <v>120847.73612780754</v>
          </cell>
          <cell r="P157">
            <v>0</v>
          </cell>
          <cell r="Q157">
            <v>264</v>
          </cell>
          <cell r="R157">
            <v>278</v>
          </cell>
          <cell r="S157">
            <v>13900</v>
          </cell>
          <cell r="T157">
            <v>0</v>
          </cell>
          <cell r="U157">
            <v>740945.6</v>
          </cell>
          <cell r="V157">
            <v>0</v>
          </cell>
          <cell r="W157">
            <v>740945.6</v>
          </cell>
          <cell r="X157">
            <v>32.862160845025905</v>
          </cell>
          <cell r="Y157">
            <v>142026</v>
          </cell>
          <cell r="Z157">
            <v>2235247.6</v>
          </cell>
          <cell r="AA157">
            <v>2384089.6</v>
          </cell>
          <cell r="AB157">
            <v>105.73831048345987</v>
          </cell>
          <cell r="AC157" t="str">
            <v>d</v>
          </cell>
        </row>
        <row r="158">
          <cell r="A158">
            <v>149</v>
          </cell>
          <cell r="B158" t="str">
            <v>LAWRENCE                     </v>
          </cell>
          <cell r="C158">
            <v>1</v>
          </cell>
          <cell r="D158">
            <v>127369323.28</v>
          </cell>
          <cell r="E158">
            <v>123087075</v>
          </cell>
          <cell r="F158">
            <v>133779067.90829407</v>
          </cell>
          <cell r="G158">
            <v>5310337</v>
          </cell>
          <cell r="H158">
            <v>128468731</v>
          </cell>
          <cell r="I158">
            <v>5381656</v>
          </cell>
          <cell r="J158">
            <v>84.57</v>
          </cell>
          <cell r="K158">
            <v>113136958</v>
          </cell>
          <cell r="L158">
            <v>0</v>
          </cell>
          <cell r="M158">
            <v>0</v>
          </cell>
          <cell r="N158">
            <v>6409744.628294066</v>
          </cell>
          <cell r="O158">
            <v>5420721.03214829</v>
          </cell>
          <cell r="P158">
            <v>39065</v>
          </cell>
          <cell r="Q158">
            <v>13143</v>
          </cell>
          <cell r="R158">
            <v>13136</v>
          </cell>
          <cell r="S158">
            <v>656800</v>
          </cell>
          <cell r="T158">
            <v>0</v>
          </cell>
          <cell r="U158">
            <v>128507796</v>
          </cell>
          <cell r="V158">
            <v>0</v>
          </cell>
          <cell r="W158">
            <v>128507796</v>
          </cell>
          <cell r="X158">
            <v>96.05971846663819</v>
          </cell>
          <cell r="Y158">
            <v>5420721</v>
          </cell>
          <cell r="Z158">
            <v>127674227</v>
          </cell>
          <cell r="AA158">
            <v>133818133</v>
          </cell>
          <cell r="AB158">
            <v>100.0292011988996</v>
          </cell>
          <cell r="AC158" t="str">
            <v>g</v>
          </cell>
        </row>
        <row r="159">
          <cell r="A159">
            <v>150</v>
          </cell>
          <cell r="B159" t="str">
            <v>LEE                          </v>
          </cell>
          <cell r="C159">
            <v>1</v>
          </cell>
          <cell r="D159">
            <v>6350292.319999999</v>
          </cell>
          <cell r="E159">
            <v>1676639</v>
          </cell>
          <cell r="F159">
            <v>6681418.665266691</v>
          </cell>
          <cell r="G159">
            <v>5156036</v>
          </cell>
          <cell r="H159">
            <v>1525383</v>
          </cell>
          <cell r="I159">
            <v>0</v>
          </cell>
          <cell r="J159">
            <v>35.14</v>
          </cell>
          <cell r="K159">
            <v>2347851</v>
          </cell>
          <cell r="L159">
            <v>201364</v>
          </cell>
          <cell r="M159">
            <v>201364</v>
          </cell>
          <cell r="N159">
            <v>331126.3452666914</v>
          </cell>
          <cell r="O159">
            <v>116357.79772671536</v>
          </cell>
          <cell r="P159">
            <v>0</v>
          </cell>
          <cell r="Q159">
            <v>769</v>
          </cell>
          <cell r="R159">
            <v>772</v>
          </cell>
          <cell r="S159">
            <v>38600</v>
          </cell>
          <cell r="T159">
            <v>0</v>
          </cell>
          <cell r="U159">
            <v>1878003</v>
          </cell>
          <cell r="V159">
            <v>0</v>
          </cell>
          <cell r="W159">
            <v>1878003</v>
          </cell>
          <cell r="X159">
            <v>28.107847959936798</v>
          </cell>
          <cell r="Y159">
            <v>201364</v>
          </cell>
          <cell r="Z159">
            <v>6850764</v>
          </cell>
          <cell r="AA159">
            <v>7034039</v>
          </cell>
          <cell r="AB159">
            <v>105.2776266897688</v>
          </cell>
          <cell r="AC159" t="str">
            <v>d</v>
          </cell>
        </row>
        <row r="160">
          <cell r="A160">
            <v>151</v>
          </cell>
          <cell r="B160" t="str">
            <v>LEICESTER                    </v>
          </cell>
          <cell r="C160">
            <v>1</v>
          </cell>
          <cell r="D160">
            <v>14951710.08</v>
          </cell>
          <cell r="E160">
            <v>9273246</v>
          </cell>
          <cell r="F160">
            <v>15396418.602011576</v>
          </cell>
          <cell r="G160">
            <v>6321482</v>
          </cell>
          <cell r="H160">
            <v>9074937</v>
          </cell>
          <cell r="I160">
            <v>0</v>
          </cell>
          <cell r="J160">
            <v>56.7</v>
          </cell>
          <cell r="K160">
            <v>8729769</v>
          </cell>
          <cell r="L160">
            <v>0</v>
          </cell>
          <cell r="M160">
            <v>0</v>
          </cell>
          <cell r="N160">
            <v>444708.5220115762</v>
          </cell>
          <cell r="O160">
            <v>252149.73198056375</v>
          </cell>
          <cell r="P160">
            <v>252150</v>
          </cell>
          <cell r="Q160">
            <v>1914</v>
          </cell>
          <cell r="R160">
            <v>1890</v>
          </cell>
          <cell r="S160">
            <v>94500</v>
          </cell>
          <cell r="T160">
            <v>0</v>
          </cell>
          <cell r="U160">
            <v>9525396</v>
          </cell>
          <cell r="V160">
            <v>0</v>
          </cell>
          <cell r="W160">
            <v>9525396</v>
          </cell>
          <cell r="X160">
            <v>61.86760860577983</v>
          </cell>
          <cell r="Y160">
            <v>252150</v>
          </cell>
          <cell r="Z160">
            <v>15278834</v>
          </cell>
          <cell r="AA160">
            <v>15846878</v>
          </cell>
          <cell r="AB160">
            <v>102.92574143138438</v>
          </cell>
          <cell r="AC160" t="str">
            <v>g</v>
          </cell>
        </row>
        <row r="161">
          <cell r="A161">
            <v>152</v>
          </cell>
          <cell r="B161" t="str">
            <v>LENOX                        </v>
          </cell>
          <cell r="C161">
            <v>1</v>
          </cell>
          <cell r="D161">
            <v>5557057.95</v>
          </cell>
          <cell r="E161">
            <v>1149222.8</v>
          </cell>
          <cell r="F161">
            <v>5681111.144984946</v>
          </cell>
          <cell r="G161">
            <v>5626258</v>
          </cell>
          <cell r="H161">
            <v>54853</v>
          </cell>
          <cell r="I161">
            <v>0</v>
          </cell>
          <cell r="J161">
            <v>17.5</v>
          </cell>
          <cell r="K161">
            <v>994194</v>
          </cell>
          <cell r="L161">
            <v>0</v>
          </cell>
          <cell r="M161">
            <v>0</v>
          </cell>
          <cell r="N161">
            <v>124053.19498494547</v>
          </cell>
          <cell r="O161">
            <v>21709.309122365456</v>
          </cell>
          <cell r="P161">
            <v>21709</v>
          </cell>
          <cell r="Q161">
            <v>745</v>
          </cell>
          <cell r="R161">
            <v>721</v>
          </cell>
          <cell r="S161">
            <v>36050</v>
          </cell>
          <cell r="T161">
            <v>14341</v>
          </cell>
          <cell r="U161">
            <v>1185272.8</v>
          </cell>
          <cell r="V161">
            <v>0</v>
          </cell>
          <cell r="W161">
            <v>1185272.8</v>
          </cell>
          <cell r="X161">
            <v>20.863397489526513</v>
          </cell>
          <cell r="Y161">
            <v>36050</v>
          </cell>
          <cell r="Z161">
            <v>6904985.8</v>
          </cell>
          <cell r="AA161">
            <v>6811530.8</v>
          </cell>
          <cell r="AB161">
            <v>119.89786198801872</v>
          </cell>
          <cell r="AC161" t="str">
            <v>m</v>
          </cell>
        </row>
        <row r="162">
          <cell r="A162">
            <v>153</v>
          </cell>
          <cell r="B162" t="str">
            <v>LEOMINSTER                   </v>
          </cell>
          <cell r="C162">
            <v>1</v>
          </cell>
          <cell r="D162">
            <v>52403637.23</v>
          </cell>
          <cell r="E162">
            <v>33951319</v>
          </cell>
          <cell r="F162">
            <v>55214981.567387104</v>
          </cell>
          <cell r="G162">
            <v>19608537</v>
          </cell>
          <cell r="H162">
            <v>35606445</v>
          </cell>
          <cell r="I162">
            <v>1655126</v>
          </cell>
          <cell r="J162">
            <v>52.23</v>
          </cell>
          <cell r="K162">
            <v>28838785</v>
          </cell>
          <cell r="L162">
            <v>0</v>
          </cell>
          <cell r="M162">
            <v>0</v>
          </cell>
          <cell r="N162">
            <v>2811344.3373871073</v>
          </cell>
          <cell r="O162">
            <v>1468365.1474172862</v>
          </cell>
          <cell r="P162">
            <v>0</v>
          </cell>
          <cell r="Q162">
            <v>6071</v>
          </cell>
          <cell r="R162">
            <v>6062</v>
          </cell>
          <cell r="S162">
            <v>303100</v>
          </cell>
          <cell r="T162">
            <v>0</v>
          </cell>
          <cell r="U162">
            <v>35606445</v>
          </cell>
          <cell r="V162">
            <v>0</v>
          </cell>
          <cell r="W162">
            <v>35606445</v>
          </cell>
          <cell r="X162">
            <v>64.48692726003019</v>
          </cell>
          <cell r="Y162">
            <v>1655126</v>
          </cell>
          <cell r="Z162">
            <v>52422058</v>
          </cell>
          <cell r="AA162">
            <v>55214982</v>
          </cell>
          <cell r="AB162">
            <v>100.00000078350637</v>
          </cell>
          <cell r="AC162" t="str">
            <v>f</v>
          </cell>
        </row>
        <row r="163">
          <cell r="A163">
            <v>154</v>
          </cell>
          <cell r="B163" t="str">
            <v>LEVERETT                     </v>
          </cell>
          <cell r="C163">
            <v>1</v>
          </cell>
          <cell r="D163">
            <v>852583.6</v>
          </cell>
          <cell r="E163">
            <v>239065.2</v>
          </cell>
          <cell r="F163">
            <v>947175.2292674643</v>
          </cell>
          <cell r="G163">
            <v>853066</v>
          </cell>
          <cell r="H163">
            <v>94109</v>
          </cell>
          <cell r="I163">
            <v>0</v>
          </cell>
          <cell r="J163">
            <v>23.85</v>
          </cell>
          <cell r="K163">
            <v>225901</v>
          </cell>
          <cell r="L163">
            <v>0</v>
          </cell>
          <cell r="M163">
            <v>0</v>
          </cell>
          <cell r="N163">
            <v>94591.62926746428</v>
          </cell>
          <cell r="O163">
            <v>22560.10358029023</v>
          </cell>
          <cell r="P163">
            <v>22560</v>
          </cell>
          <cell r="Q163">
            <v>112</v>
          </cell>
          <cell r="R163">
            <v>119</v>
          </cell>
          <cell r="S163">
            <v>5950</v>
          </cell>
          <cell r="T163">
            <v>0</v>
          </cell>
          <cell r="U163">
            <v>261625.2</v>
          </cell>
          <cell r="V163">
            <v>0</v>
          </cell>
          <cell r="W163">
            <v>261625.2</v>
          </cell>
          <cell r="X163">
            <v>27.62162606409569</v>
          </cell>
          <cell r="Y163">
            <v>22560</v>
          </cell>
          <cell r="Z163">
            <v>1066333.2</v>
          </cell>
          <cell r="AA163">
            <v>1114691.2</v>
          </cell>
          <cell r="AB163">
            <v>117.6858479356656</v>
          </cell>
          <cell r="AC163" t="str">
            <v>g</v>
          </cell>
        </row>
        <row r="164">
          <cell r="A164">
            <v>155</v>
          </cell>
          <cell r="B164" t="str">
            <v>LEXINGTON                    </v>
          </cell>
          <cell r="C164">
            <v>1</v>
          </cell>
          <cell r="D164">
            <v>48149485.1594</v>
          </cell>
          <cell r="E164">
            <v>5848475.6</v>
          </cell>
          <cell r="F164">
            <v>50405171.39295725</v>
          </cell>
          <cell r="G164">
            <v>48167038</v>
          </cell>
          <cell r="H164">
            <v>2238133</v>
          </cell>
          <cell r="I164">
            <v>0</v>
          </cell>
          <cell r="J164">
            <v>17.5</v>
          </cell>
          <cell r="K164">
            <v>8820905</v>
          </cell>
          <cell r="L164">
            <v>891729</v>
          </cell>
          <cell r="M164">
            <v>891729</v>
          </cell>
          <cell r="N164">
            <v>2255686.2335572466</v>
          </cell>
          <cell r="O164">
            <v>394745.09087251814</v>
          </cell>
          <cell r="P164">
            <v>0</v>
          </cell>
          <cell r="Q164">
            <v>6107</v>
          </cell>
          <cell r="R164">
            <v>6109</v>
          </cell>
          <cell r="S164">
            <v>305450</v>
          </cell>
          <cell r="T164">
            <v>0</v>
          </cell>
          <cell r="U164">
            <v>6740204.6</v>
          </cell>
          <cell r="V164">
            <v>0</v>
          </cell>
          <cell r="W164">
            <v>6740204.6</v>
          </cell>
          <cell r="X164">
            <v>13.372049759445437</v>
          </cell>
          <cell r="Y164">
            <v>891729</v>
          </cell>
          <cell r="Z164">
            <v>54025146.6</v>
          </cell>
          <cell r="AA164">
            <v>54907242.6</v>
          </cell>
          <cell r="AB164">
            <v>108.93176450476626</v>
          </cell>
          <cell r="AC164" t="str">
            <v>d</v>
          </cell>
        </row>
        <row r="165">
          <cell r="A165">
            <v>156</v>
          </cell>
          <cell r="B165" t="str">
            <v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41.21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/>
          </cell>
        </row>
        <row r="166">
          <cell r="A166">
            <v>157</v>
          </cell>
          <cell r="B166" t="str">
            <v>LINCOLN                      </v>
          </cell>
          <cell r="C166">
            <v>1</v>
          </cell>
          <cell r="D166">
            <v>5151111.504869999</v>
          </cell>
          <cell r="E166">
            <v>575118.8</v>
          </cell>
          <cell r="F166">
            <v>5228858.101350751</v>
          </cell>
          <cell r="G166">
            <v>5190002</v>
          </cell>
          <cell r="H166">
            <v>38856</v>
          </cell>
          <cell r="I166">
            <v>0</v>
          </cell>
          <cell r="J166">
            <v>17.5</v>
          </cell>
          <cell r="K166">
            <v>915050</v>
          </cell>
          <cell r="L166">
            <v>101979</v>
          </cell>
          <cell r="M166">
            <v>101979</v>
          </cell>
          <cell r="N166">
            <v>77746.59648075141</v>
          </cell>
          <cell r="O166">
            <v>13605.654384131496</v>
          </cell>
          <cell r="P166">
            <v>0</v>
          </cell>
          <cell r="Q166">
            <v>684</v>
          </cell>
          <cell r="R166">
            <v>665</v>
          </cell>
          <cell r="S166">
            <v>33250</v>
          </cell>
          <cell r="T166">
            <v>0</v>
          </cell>
          <cell r="U166">
            <v>677097.8</v>
          </cell>
          <cell r="V166">
            <v>0</v>
          </cell>
          <cell r="W166">
            <v>677097.8</v>
          </cell>
          <cell r="X166">
            <v>12.949247940484137</v>
          </cell>
          <cell r="Y166">
            <v>101979</v>
          </cell>
          <cell r="Z166">
            <v>5978793.8</v>
          </cell>
          <cell r="AA166">
            <v>5867099.8</v>
          </cell>
          <cell r="AB166">
            <v>112.2061392043585</v>
          </cell>
          <cell r="AC166" t="str">
            <v>d</v>
          </cell>
        </row>
        <row r="167">
          <cell r="A167">
            <v>158</v>
          </cell>
          <cell r="B167" t="str">
            <v>LITTLETON                    </v>
          </cell>
          <cell r="C167">
            <v>1</v>
          </cell>
          <cell r="D167">
            <v>12115413.6342</v>
          </cell>
          <cell r="E167">
            <v>1818491.2</v>
          </cell>
          <cell r="F167">
            <v>12477893.258578453</v>
          </cell>
          <cell r="G167">
            <v>10490580</v>
          </cell>
          <cell r="H167">
            <v>1987313</v>
          </cell>
          <cell r="I167">
            <v>168821.80000000005</v>
          </cell>
          <cell r="J167">
            <v>28.12</v>
          </cell>
          <cell r="K167">
            <v>3508784</v>
          </cell>
          <cell r="L167">
            <v>507088</v>
          </cell>
          <cell r="M167">
            <v>338266.19999999995</v>
          </cell>
          <cell r="N167">
            <v>362479.62437845394</v>
          </cell>
          <cell r="O167">
            <v>101929.27037522125</v>
          </cell>
          <cell r="P167">
            <v>0</v>
          </cell>
          <cell r="Q167">
            <v>1573</v>
          </cell>
          <cell r="R167">
            <v>1558</v>
          </cell>
          <cell r="S167">
            <v>77900</v>
          </cell>
          <cell r="T167">
            <v>0</v>
          </cell>
          <cell r="U167">
            <v>2325579.2</v>
          </cell>
          <cell r="V167">
            <v>0</v>
          </cell>
          <cell r="W167">
            <v>2325579.2</v>
          </cell>
          <cell r="X167">
            <v>18.63759491932809</v>
          </cell>
          <cell r="Y167">
            <v>507088.00000000023</v>
          </cell>
          <cell r="Z167">
            <v>12271320.2</v>
          </cell>
          <cell r="AA167">
            <v>12816159.2</v>
          </cell>
          <cell r="AB167">
            <v>102.71092190333486</v>
          </cell>
          <cell r="AC167" t="str">
            <v>d</v>
          </cell>
        </row>
        <row r="168">
          <cell r="A168">
            <v>159</v>
          </cell>
          <cell r="B168" t="str">
            <v>LONGMEADOW                   </v>
          </cell>
          <cell r="C168">
            <v>1</v>
          </cell>
          <cell r="D168">
            <v>23361827.510000005</v>
          </cell>
          <cell r="E168">
            <v>3906490</v>
          </cell>
          <cell r="F168">
            <v>23686877.90819297</v>
          </cell>
          <cell r="G168">
            <v>21094587</v>
          </cell>
          <cell r="H168">
            <v>2592291</v>
          </cell>
          <cell r="I168">
            <v>0</v>
          </cell>
          <cell r="J168">
            <v>21.18</v>
          </cell>
          <cell r="K168">
            <v>5016881</v>
          </cell>
          <cell r="L168">
            <v>333117</v>
          </cell>
          <cell r="M168">
            <v>333117</v>
          </cell>
          <cell r="N168">
            <v>325050.3981929645</v>
          </cell>
          <cell r="O168">
            <v>68845.67433726987</v>
          </cell>
          <cell r="P168">
            <v>0</v>
          </cell>
          <cell r="Q168">
            <v>3152</v>
          </cell>
          <cell r="R168">
            <v>3051</v>
          </cell>
          <cell r="S168">
            <v>152550</v>
          </cell>
          <cell r="T168">
            <v>0</v>
          </cell>
          <cell r="U168">
            <v>4239607</v>
          </cell>
          <cell r="V168">
            <v>0</v>
          </cell>
          <cell r="W168">
            <v>4239607</v>
          </cell>
          <cell r="X168">
            <v>17.898547104570405</v>
          </cell>
          <cell r="Y168">
            <v>333117</v>
          </cell>
          <cell r="Z168">
            <v>24954769</v>
          </cell>
          <cell r="AA168">
            <v>25334194</v>
          </cell>
          <cell r="AB168">
            <v>106.95455136887097</v>
          </cell>
          <cell r="AC168" t="str">
            <v>d</v>
          </cell>
        </row>
        <row r="169">
          <cell r="A169">
            <v>160</v>
          </cell>
          <cell r="B169" t="str">
            <v>LOWELL                       </v>
          </cell>
          <cell r="C169">
            <v>1</v>
          </cell>
          <cell r="D169">
            <v>139116837.98003998</v>
          </cell>
          <cell r="E169">
            <v>111660607</v>
          </cell>
          <cell r="F169">
            <v>147723629.7958507</v>
          </cell>
          <cell r="G169">
            <v>32819557</v>
          </cell>
          <cell r="H169">
            <v>114904073</v>
          </cell>
          <cell r="I169">
            <v>3243466</v>
          </cell>
          <cell r="J169">
            <v>72.14</v>
          </cell>
          <cell r="K169">
            <v>106567827</v>
          </cell>
          <cell r="L169">
            <v>0</v>
          </cell>
          <cell r="M169">
            <v>0</v>
          </cell>
          <cell r="N169">
            <v>8606791.81581071</v>
          </cell>
          <cell r="O169">
            <v>6208939.615925847</v>
          </cell>
          <cell r="P169">
            <v>2965474</v>
          </cell>
          <cell r="Q169">
            <v>14704</v>
          </cell>
          <cell r="R169">
            <v>14664</v>
          </cell>
          <cell r="S169">
            <v>733200</v>
          </cell>
          <cell r="T169">
            <v>0</v>
          </cell>
          <cell r="U169">
            <v>117869547</v>
          </cell>
          <cell r="V169">
            <v>0</v>
          </cell>
          <cell r="W169">
            <v>117869547</v>
          </cell>
          <cell r="X169">
            <v>79.79058405408256</v>
          </cell>
          <cell r="Y169">
            <v>6208940</v>
          </cell>
          <cell r="Z169">
            <v>142823264</v>
          </cell>
          <cell r="AA169">
            <v>150689104</v>
          </cell>
          <cell r="AB169">
            <v>102.00744742614806</v>
          </cell>
          <cell r="AC169" t="str">
            <v>g</v>
          </cell>
        </row>
        <row r="170">
          <cell r="A170">
            <v>161</v>
          </cell>
          <cell r="B170" t="str">
            <v>LUDLOW                       </v>
          </cell>
          <cell r="C170">
            <v>1</v>
          </cell>
          <cell r="D170">
            <v>24089447.75</v>
          </cell>
          <cell r="E170">
            <v>10575871</v>
          </cell>
          <cell r="F170">
            <v>25130130.610954065</v>
          </cell>
          <cell r="G170">
            <v>13594068</v>
          </cell>
          <cell r="H170">
            <v>11536063</v>
          </cell>
          <cell r="I170">
            <v>960192</v>
          </cell>
          <cell r="J170">
            <v>52.74</v>
          </cell>
          <cell r="K170">
            <v>13253631</v>
          </cell>
          <cell r="L170">
            <v>803328</v>
          </cell>
          <cell r="M170">
            <v>0</v>
          </cell>
          <cell r="N170">
            <v>1040682.8609540649</v>
          </cell>
          <cell r="O170">
            <v>548856.1408671738</v>
          </cell>
          <cell r="P170">
            <v>0</v>
          </cell>
          <cell r="Q170">
            <v>3072</v>
          </cell>
          <cell r="R170">
            <v>3005</v>
          </cell>
          <cell r="S170">
            <v>150250</v>
          </cell>
          <cell r="T170">
            <v>0</v>
          </cell>
          <cell r="U170">
            <v>11536063</v>
          </cell>
          <cell r="V170">
            <v>0</v>
          </cell>
          <cell r="W170">
            <v>11536063</v>
          </cell>
          <cell r="X170">
            <v>45.90530458672389</v>
          </cell>
          <cell r="Y170">
            <v>960192</v>
          </cell>
          <cell r="Z170">
            <v>24089448</v>
          </cell>
          <cell r="AA170">
            <v>25130131</v>
          </cell>
          <cell r="AB170">
            <v>100.0000015481254</v>
          </cell>
          <cell r="AC170" t="str">
            <v>f</v>
          </cell>
        </row>
        <row r="171">
          <cell r="A171">
            <v>162</v>
          </cell>
          <cell r="B171" t="str">
            <v>LUNENBURG                    </v>
          </cell>
          <cell r="C171">
            <v>1</v>
          </cell>
          <cell r="D171">
            <v>12276374.15</v>
          </cell>
          <cell r="E171">
            <v>3921700</v>
          </cell>
          <cell r="F171">
            <v>13121501.42336395</v>
          </cell>
          <cell r="G171">
            <v>8885020</v>
          </cell>
          <cell r="H171">
            <v>4236481</v>
          </cell>
          <cell r="I171">
            <v>314781</v>
          </cell>
          <cell r="J171">
            <v>39.86</v>
          </cell>
          <cell r="K171">
            <v>5230230</v>
          </cell>
          <cell r="L171">
            <v>392559</v>
          </cell>
          <cell r="M171">
            <v>77778</v>
          </cell>
          <cell r="N171">
            <v>845127.2733639497</v>
          </cell>
          <cell r="O171">
            <v>336867.73116287036</v>
          </cell>
          <cell r="P171">
            <v>0</v>
          </cell>
          <cell r="Q171">
            <v>1647</v>
          </cell>
          <cell r="R171">
            <v>1665</v>
          </cell>
          <cell r="S171">
            <v>83250</v>
          </cell>
          <cell r="T171">
            <v>0</v>
          </cell>
          <cell r="U171">
            <v>4314259</v>
          </cell>
          <cell r="V171">
            <v>0</v>
          </cell>
          <cell r="W171">
            <v>4314259</v>
          </cell>
          <cell r="X171">
            <v>32.879309011986194</v>
          </cell>
          <cell r="Y171">
            <v>392559</v>
          </cell>
          <cell r="Z171">
            <v>12793325</v>
          </cell>
          <cell r="AA171">
            <v>13199279</v>
          </cell>
          <cell r="AB171">
            <v>100.59274906221906</v>
          </cell>
          <cell r="AC171" t="str">
            <v>d</v>
          </cell>
        </row>
        <row r="172">
          <cell r="A172">
            <v>163</v>
          </cell>
          <cell r="B172" t="str">
            <v>LYNN                         </v>
          </cell>
          <cell r="C172">
            <v>1</v>
          </cell>
          <cell r="D172">
            <v>135144695.82</v>
          </cell>
          <cell r="E172">
            <v>103751349</v>
          </cell>
          <cell r="F172">
            <v>144686831.68873173</v>
          </cell>
          <cell r="G172">
            <v>33225614</v>
          </cell>
          <cell r="H172">
            <v>111461218</v>
          </cell>
          <cell r="I172">
            <v>7709869</v>
          </cell>
          <cell r="J172">
            <v>70.32</v>
          </cell>
          <cell r="K172">
            <v>101743780</v>
          </cell>
          <cell r="L172">
            <v>0</v>
          </cell>
          <cell r="M172">
            <v>0</v>
          </cell>
          <cell r="N172">
            <v>9542135.868731737</v>
          </cell>
          <cell r="O172">
            <v>6710029.942892157</v>
          </cell>
          <cell r="P172">
            <v>0</v>
          </cell>
          <cell r="Q172">
            <v>13762</v>
          </cell>
          <cell r="R172">
            <v>13995</v>
          </cell>
          <cell r="S172">
            <v>699750</v>
          </cell>
          <cell r="T172">
            <v>0</v>
          </cell>
          <cell r="U172">
            <v>111461218</v>
          </cell>
          <cell r="V172">
            <v>0</v>
          </cell>
          <cell r="W172">
            <v>111461218</v>
          </cell>
          <cell r="X172">
            <v>77.03618684510917</v>
          </cell>
          <cell r="Y172">
            <v>7709869</v>
          </cell>
          <cell r="Z172">
            <v>135404638</v>
          </cell>
          <cell r="AA172">
            <v>144686832</v>
          </cell>
          <cell r="AB172">
            <v>100.00000021513242</v>
          </cell>
          <cell r="AC172" t="str">
            <v>f</v>
          </cell>
        </row>
        <row r="173">
          <cell r="A173">
            <v>164</v>
          </cell>
          <cell r="B173" t="str">
            <v>LYNNFIELD                    </v>
          </cell>
          <cell r="C173">
            <v>1</v>
          </cell>
          <cell r="D173">
            <v>15771023.292079998</v>
          </cell>
          <cell r="E173">
            <v>2275909</v>
          </cell>
          <cell r="F173">
            <v>17356642.058858942</v>
          </cell>
          <cell r="G173">
            <v>13944761</v>
          </cell>
          <cell r="H173">
            <v>3411881</v>
          </cell>
          <cell r="I173">
            <v>1135972</v>
          </cell>
          <cell r="J173">
            <v>17.5</v>
          </cell>
          <cell r="K173">
            <v>3037412</v>
          </cell>
          <cell r="L173">
            <v>228451</v>
          </cell>
          <cell r="M173">
            <v>0</v>
          </cell>
          <cell r="N173">
            <v>1585618.766778944</v>
          </cell>
          <cell r="O173">
            <v>277483.2841863152</v>
          </cell>
          <cell r="P173">
            <v>0</v>
          </cell>
          <cell r="Q173">
            <v>2103</v>
          </cell>
          <cell r="R173">
            <v>2196</v>
          </cell>
          <cell r="S173">
            <v>109800</v>
          </cell>
          <cell r="T173">
            <v>0</v>
          </cell>
          <cell r="U173">
            <v>3411881</v>
          </cell>
          <cell r="V173">
            <v>0</v>
          </cell>
          <cell r="W173">
            <v>3411881</v>
          </cell>
          <cell r="X173">
            <v>19.657494741378006</v>
          </cell>
          <cell r="Y173">
            <v>1135972</v>
          </cell>
          <cell r="Z173">
            <v>15771023</v>
          </cell>
          <cell r="AA173">
            <v>17356642</v>
          </cell>
          <cell r="AB173">
            <v>99.9999996608852</v>
          </cell>
          <cell r="AC173" t="str">
            <v>f</v>
          </cell>
        </row>
        <row r="174">
          <cell r="A174">
            <v>165</v>
          </cell>
          <cell r="B174" t="str">
            <v>MALDEN                       </v>
          </cell>
          <cell r="C174">
            <v>1</v>
          </cell>
          <cell r="D174">
            <v>58405248.022889994</v>
          </cell>
          <cell r="E174">
            <v>34874624</v>
          </cell>
          <cell r="F174">
            <v>62297084.5423928</v>
          </cell>
          <cell r="G174">
            <v>24505538</v>
          </cell>
          <cell r="H174">
            <v>37791547</v>
          </cell>
          <cell r="I174">
            <v>2916923</v>
          </cell>
          <cell r="J174">
            <v>48.04</v>
          </cell>
          <cell r="K174">
            <v>29927519</v>
          </cell>
          <cell r="L174">
            <v>0</v>
          </cell>
          <cell r="M174">
            <v>0</v>
          </cell>
          <cell r="N174">
            <v>3891836.5195028037</v>
          </cell>
          <cell r="O174">
            <v>1869638.2639691469</v>
          </cell>
          <cell r="P174">
            <v>0</v>
          </cell>
          <cell r="Q174">
            <v>6654</v>
          </cell>
          <cell r="R174">
            <v>6709</v>
          </cell>
          <cell r="S174">
            <v>335450</v>
          </cell>
          <cell r="T174">
            <v>0</v>
          </cell>
          <cell r="U174">
            <v>37791547</v>
          </cell>
          <cell r="V174">
            <v>0</v>
          </cell>
          <cell r="W174">
            <v>37791547</v>
          </cell>
          <cell r="X174">
            <v>60.66342795589909</v>
          </cell>
          <cell r="Y174">
            <v>2916923</v>
          </cell>
          <cell r="Z174">
            <v>58405248</v>
          </cell>
          <cell r="AA174">
            <v>62297085</v>
          </cell>
          <cell r="AB174">
            <v>100.00000073455637</v>
          </cell>
          <cell r="AC174" t="str">
            <v>f</v>
          </cell>
        </row>
        <row r="175">
          <cell r="A175">
            <v>166</v>
          </cell>
          <cell r="B175" t="str">
            <v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17.5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/>
          </cell>
        </row>
        <row r="176">
          <cell r="A176">
            <v>167</v>
          </cell>
          <cell r="B176" t="str">
            <v>MANSFIELD                    </v>
          </cell>
          <cell r="C176">
            <v>1</v>
          </cell>
          <cell r="D176">
            <v>37066064.08624</v>
          </cell>
          <cell r="E176">
            <v>13879268</v>
          </cell>
          <cell r="F176">
            <v>38933172.153506</v>
          </cell>
          <cell r="G176">
            <v>23627132</v>
          </cell>
          <cell r="H176">
            <v>15306040</v>
          </cell>
          <cell r="I176">
            <v>1426772</v>
          </cell>
          <cell r="J176">
            <v>44.92</v>
          </cell>
          <cell r="K176">
            <v>17488781</v>
          </cell>
          <cell r="L176">
            <v>1082854</v>
          </cell>
          <cell r="M176">
            <v>0</v>
          </cell>
          <cell r="N176">
            <v>1867108.0672660023</v>
          </cell>
          <cell r="O176">
            <v>838704.9438158884</v>
          </cell>
          <cell r="P176">
            <v>0</v>
          </cell>
          <cell r="Q176">
            <v>4809</v>
          </cell>
          <cell r="R176">
            <v>4838</v>
          </cell>
          <cell r="S176">
            <v>241900</v>
          </cell>
          <cell r="T176">
            <v>0</v>
          </cell>
          <cell r="U176">
            <v>15306040</v>
          </cell>
          <cell r="V176">
            <v>0</v>
          </cell>
          <cell r="W176">
            <v>15306040</v>
          </cell>
          <cell r="X176">
            <v>39.313621658289826</v>
          </cell>
          <cell r="Y176">
            <v>1426772</v>
          </cell>
          <cell r="Z176">
            <v>37066064</v>
          </cell>
          <cell r="AA176">
            <v>38933172</v>
          </cell>
          <cell r="AB176">
            <v>99.99999960571925</v>
          </cell>
          <cell r="AC176" t="str">
            <v>f</v>
          </cell>
        </row>
        <row r="177">
          <cell r="A177">
            <v>168</v>
          </cell>
          <cell r="B177" t="str">
            <v>MARBLEHEAD                   </v>
          </cell>
          <cell r="C177">
            <v>1</v>
          </cell>
          <cell r="D177">
            <v>23820222.6</v>
          </cell>
          <cell r="E177">
            <v>3990936</v>
          </cell>
          <cell r="F177">
            <v>24883005.764629867</v>
          </cell>
          <cell r="G177">
            <v>20408599</v>
          </cell>
          <cell r="H177">
            <v>4474407</v>
          </cell>
          <cell r="I177">
            <v>483471</v>
          </cell>
          <cell r="J177">
            <v>17.5</v>
          </cell>
          <cell r="K177">
            <v>4354526</v>
          </cell>
          <cell r="L177">
            <v>109077</v>
          </cell>
          <cell r="M177">
            <v>0</v>
          </cell>
          <cell r="N177">
            <v>1062783.1646298654</v>
          </cell>
          <cell r="O177">
            <v>185987.05381022644</v>
          </cell>
          <cell r="P177">
            <v>0</v>
          </cell>
          <cell r="Q177">
            <v>3186</v>
          </cell>
          <cell r="R177">
            <v>3190</v>
          </cell>
          <cell r="S177">
            <v>159500</v>
          </cell>
          <cell r="T177">
            <v>0</v>
          </cell>
          <cell r="U177">
            <v>4474407</v>
          </cell>
          <cell r="V177">
            <v>0</v>
          </cell>
          <cell r="W177">
            <v>4474407</v>
          </cell>
          <cell r="X177">
            <v>17.981778577410367</v>
          </cell>
          <cell r="Y177">
            <v>483471</v>
          </cell>
          <cell r="Z177">
            <v>23820223</v>
          </cell>
          <cell r="AA177">
            <v>24883006</v>
          </cell>
          <cell r="AB177">
            <v>100.00000094590716</v>
          </cell>
          <cell r="AC177" t="str">
            <v>f</v>
          </cell>
        </row>
        <row r="178">
          <cell r="A178">
            <v>169</v>
          </cell>
          <cell r="B178" t="str">
            <v>MARION                       </v>
          </cell>
          <cell r="C178">
            <v>1</v>
          </cell>
          <cell r="D178">
            <v>2997167.17</v>
          </cell>
          <cell r="E178">
            <v>375835.4</v>
          </cell>
          <cell r="F178">
            <v>3025165.423394056</v>
          </cell>
          <cell r="G178">
            <v>2851568</v>
          </cell>
          <cell r="H178">
            <v>173597</v>
          </cell>
          <cell r="I178">
            <v>0</v>
          </cell>
          <cell r="J178">
            <v>17.5</v>
          </cell>
          <cell r="K178">
            <v>529404</v>
          </cell>
          <cell r="L178">
            <v>46071</v>
          </cell>
          <cell r="M178">
            <v>46071</v>
          </cell>
          <cell r="N178">
            <v>27998.25339405611</v>
          </cell>
          <cell r="O178">
            <v>4899.694343959819</v>
          </cell>
          <cell r="P178">
            <v>0</v>
          </cell>
          <cell r="Q178">
            <v>421</v>
          </cell>
          <cell r="R178">
            <v>404</v>
          </cell>
          <cell r="S178">
            <v>20200</v>
          </cell>
          <cell r="T178">
            <v>0</v>
          </cell>
          <cell r="U178">
            <v>421906.4</v>
          </cell>
          <cell r="V178">
            <v>0</v>
          </cell>
          <cell r="W178">
            <v>421906.4</v>
          </cell>
          <cell r="X178">
            <v>13.946556334980388</v>
          </cell>
          <cell r="Y178">
            <v>46071</v>
          </cell>
          <cell r="Z178">
            <v>3287211.4</v>
          </cell>
          <cell r="AA178">
            <v>3273474.4</v>
          </cell>
          <cell r="AB178">
            <v>108.20811234604672</v>
          </cell>
          <cell r="AC178" t="str">
            <v>d</v>
          </cell>
        </row>
        <row r="179">
          <cell r="A179">
            <v>170</v>
          </cell>
          <cell r="B179" t="str">
            <v>MARLBOROUGH                  </v>
          </cell>
          <cell r="C179">
            <v>1</v>
          </cell>
          <cell r="D179">
            <v>39489888.753479995</v>
          </cell>
          <cell r="E179">
            <v>7207775.000000003</v>
          </cell>
          <cell r="F179">
            <v>41647924.173341915</v>
          </cell>
          <cell r="G179">
            <v>33111874</v>
          </cell>
          <cell r="H179">
            <v>8536050</v>
          </cell>
          <cell r="I179">
            <v>1328274.9999999972</v>
          </cell>
          <cell r="J179">
            <v>32.85</v>
          </cell>
          <cell r="K179">
            <v>13681343</v>
          </cell>
          <cell r="L179">
            <v>1942070</v>
          </cell>
          <cell r="M179">
            <v>613795.0000000028</v>
          </cell>
          <cell r="N179">
            <v>2158035.41986192</v>
          </cell>
          <cell r="O179">
            <v>708914.6354246408</v>
          </cell>
          <cell r="P179">
            <v>0</v>
          </cell>
          <cell r="Q179">
            <v>4623</v>
          </cell>
          <cell r="R179">
            <v>4651</v>
          </cell>
          <cell r="S179">
            <v>232550</v>
          </cell>
          <cell r="T179">
            <v>0</v>
          </cell>
          <cell r="U179">
            <v>9149845.000000004</v>
          </cell>
          <cell r="V179">
            <v>0</v>
          </cell>
          <cell r="W179">
            <v>9149845.000000004</v>
          </cell>
          <cell r="X179">
            <v>21.96951032161323</v>
          </cell>
          <cell r="Y179">
            <v>1942070.000000001</v>
          </cell>
          <cell r="Z179">
            <v>40595193</v>
          </cell>
          <cell r="AA179">
            <v>42261719</v>
          </cell>
          <cell r="AB179">
            <v>101.47377051519645</v>
          </cell>
          <cell r="AC179" t="str">
            <v>d</v>
          </cell>
        </row>
        <row r="180">
          <cell r="A180">
            <v>171</v>
          </cell>
          <cell r="B180" t="str">
            <v>MARSHFIELD                   </v>
          </cell>
          <cell r="C180">
            <v>1</v>
          </cell>
          <cell r="D180">
            <v>34872556.11184</v>
          </cell>
          <cell r="E180">
            <v>13627416</v>
          </cell>
          <cell r="F180">
            <v>36714948.67946417</v>
          </cell>
          <cell r="G180">
            <v>22881016</v>
          </cell>
          <cell r="H180">
            <v>13833933</v>
          </cell>
          <cell r="I180">
            <v>206517</v>
          </cell>
          <cell r="J180">
            <v>27.26</v>
          </cell>
          <cell r="K180">
            <v>10008495</v>
          </cell>
          <cell r="L180">
            <v>0</v>
          </cell>
          <cell r="M180">
            <v>0</v>
          </cell>
          <cell r="N180">
            <v>1842392.5676241666</v>
          </cell>
          <cell r="O180">
            <v>502236.21393434785</v>
          </cell>
          <cell r="P180">
            <v>295719</v>
          </cell>
          <cell r="Q180">
            <v>4561</v>
          </cell>
          <cell r="R180">
            <v>4550</v>
          </cell>
          <cell r="S180">
            <v>227500</v>
          </cell>
          <cell r="T180">
            <v>0</v>
          </cell>
          <cell r="U180">
            <v>14129652</v>
          </cell>
          <cell r="V180">
            <v>0</v>
          </cell>
          <cell r="W180">
            <v>14129652</v>
          </cell>
          <cell r="X180">
            <v>38.484738528051274</v>
          </cell>
          <cell r="Y180">
            <v>502236</v>
          </cell>
          <cell r="Z180">
            <v>34872556</v>
          </cell>
          <cell r="AA180">
            <v>37010668</v>
          </cell>
          <cell r="AB180">
            <v>100.80544664005274</v>
          </cell>
          <cell r="AC180" t="str">
            <v>g</v>
          </cell>
        </row>
        <row r="181">
          <cell r="A181">
            <v>172</v>
          </cell>
          <cell r="B181" t="str">
            <v>MASHPEE                      </v>
          </cell>
          <cell r="C181">
            <v>1</v>
          </cell>
          <cell r="D181">
            <v>15474024.46</v>
          </cell>
          <cell r="E181">
            <v>4145104</v>
          </cell>
          <cell r="F181">
            <v>17073801.756701652</v>
          </cell>
          <cell r="G181">
            <v>13860224</v>
          </cell>
          <cell r="H181">
            <v>3213578</v>
          </cell>
          <cell r="I181">
            <v>0</v>
          </cell>
          <cell r="J181">
            <v>17.5</v>
          </cell>
          <cell r="K181">
            <v>2987915</v>
          </cell>
          <cell r="L181">
            <v>0</v>
          </cell>
          <cell r="M181">
            <v>0</v>
          </cell>
          <cell r="N181">
            <v>1599777.296701651</v>
          </cell>
          <cell r="O181">
            <v>279961.02692278894</v>
          </cell>
          <cell r="P181">
            <v>279961</v>
          </cell>
          <cell r="Q181">
            <v>2007</v>
          </cell>
          <cell r="R181">
            <v>2117</v>
          </cell>
          <cell r="S181">
            <v>105850</v>
          </cell>
          <cell r="T181">
            <v>0</v>
          </cell>
          <cell r="U181">
            <v>4425065</v>
          </cell>
          <cell r="V181">
            <v>0</v>
          </cell>
          <cell r="W181">
            <v>4425065</v>
          </cell>
          <cell r="X181">
            <v>25.917279953558758</v>
          </cell>
          <cell r="Y181">
            <v>279961</v>
          </cell>
          <cell r="Z181">
            <v>17027108</v>
          </cell>
          <cell r="AA181">
            <v>18285289</v>
          </cell>
          <cell r="AB181">
            <v>107.095591600288</v>
          </cell>
          <cell r="AC181" t="str">
            <v>g</v>
          </cell>
        </row>
        <row r="182">
          <cell r="A182">
            <v>173</v>
          </cell>
          <cell r="B182" t="str">
            <v>MATTAPOISETT                 </v>
          </cell>
          <cell r="C182">
            <v>1</v>
          </cell>
          <cell r="D182">
            <v>3387984.92</v>
          </cell>
          <cell r="E182">
            <v>497697.6</v>
          </cell>
          <cell r="F182">
            <v>3488042.5977460435</v>
          </cell>
          <cell r="G182">
            <v>3193722</v>
          </cell>
          <cell r="H182">
            <v>294321</v>
          </cell>
          <cell r="I182">
            <v>0</v>
          </cell>
          <cell r="J182">
            <v>17.5</v>
          </cell>
          <cell r="K182">
            <v>610407</v>
          </cell>
          <cell r="L182">
            <v>33813</v>
          </cell>
          <cell r="M182">
            <v>33813</v>
          </cell>
          <cell r="N182">
            <v>100057.67774604354</v>
          </cell>
          <cell r="O182">
            <v>17510.093605557617</v>
          </cell>
          <cell r="P182">
            <v>0</v>
          </cell>
          <cell r="Q182">
            <v>476</v>
          </cell>
          <cell r="R182">
            <v>464</v>
          </cell>
          <cell r="S182">
            <v>23200</v>
          </cell>
          <cell r="T182">
            <v>0</v>
          </cell>
          <cell r="U182">
            <v>531510.6</v>
          </cell>
          <cell r="V182">
            <v>0</v>
          </cell>
          <cell r="W182">
            <v>531510.6</v>
          </cell>
          <cell r="X182">
            <v>15.238076517283924</v>
          </cell>
          <cell r="Y182">
            <v>33813</v>
          </cell>
          <cell r="Z182">
            <v>3806083.6</v>
          </cell>
          <cell r="AA182">
            <v>3725232.6</v>
          </cell>
          <cell r="AB182">
            <v>106.80008903581704</v>
          </cell>
          <cell r="AC182" t="str">
            <v>d</v>
          </cell>
        </row>
        <row r="183">
          <cell r="A183">
            <v>174</v>
          </cell>
          <cell r="B183" t="str">
            <v>MAYNARD                      </v>
          </cell>
          <cell r="C183">
            <v>1</v>
          </cell>
          <cell r="D183">
            <v>10644015.07136</v>
          </cell>
          <cell r="E183">
            <v>2382686</v>
          </cell>
          <cell r="F183">
            <v>11391224.980435096</v>
          </cell>
          <cell r="G183">
            <v>8539540</v>
          </cell>
          <cell r="H183">
            <v>2851685</v>
          </cell>
          <cell r="I183">
            <v>468999</v>
          </cell>
          <cell r="J183">
            <v>32.94</v>
          </cell>
          <cell r="K183">
            <v>3752270</v>
          </cell>
          <cell r="L183">
            <v>410875</v>
          </cell>
          <cell r="M183">
            <v>0</v>
          </cell>
          <cell r="N183">
            <v>747209.9090750962</v>
          </cell>
          <cell r="O183">
            <v>246130.9440493367</v>
          </cell>
          <cell r="P183">
            <v>0</v>
          </cell>
          <cell r="Q183">
            <v>1315</v>
          </cell>
          <cell r="R183">
            <v>1341</v>
          </cell>
          <cell r="S183">
            <v>67050</v>
          </cell>
          <cell r="T183">
            <v>0</v>
          </cell>
          <cell r="U183">
            <v>2851685</v>
          </cell>
          <cell r="V183">
            <v>0</v>
          </cell>
          <cell r="W183">
            <v>2851685</v>
          </cell>
          <cell r="X183">
            <v>25.034050375599534</v>
          </cell>
          <cell r="Y183">
            <v>468999</v>
          </cell>
          <cell r="Z183">
            <v>10952175</v>
          </cell>
          <cell r="AA183">
            <v>11391225</v>
          </cell>
          <cell r="AB183">
            <v>100.00000017175417</v>
          </cell>
          <cell r="AC183" t="str">
            <v>f</v>
          </cell>
        </row>
        <row r="184">
          <cell r="A184">
            <v>175</v>
          </cell>
          <cell r="B184" t="str">
            <v>MEDFIELD                     </v>
          </cell>
          <cell r="C184">
            <v>1</v>
          </cell>
          <cell r="D184">
            <v>22222544.6904</v>
          </cell>
          <cell r="E184">
            <v>5113751</v>
          </cell>
          <cell r="F184">
            <v>23437455.400163922</v>
          </cell>
          <cell r="G184">
            <v>17719122</v>
          </cell>
          <cell r="H184">
            <v>5718333</v>
          </cell>
          <cell r="I184">
            <v>604582</v>
          </cell>
          <cell r="J184">
            <v>23.16</v>
          </cell>
          <cell r="K184">
            <v>5428115</v>
          </cell>
          <cell r="L184">
            <v>94309</v>
          </cell>
          <cell r="M184">
            <v>0</v>
          </cell>
          <cell r="N184">
            <v>1214910.7097639218</v>
          </cell>
          <cell r="O184">
            <v>281373.3203813243</v>
          </cell>
          <cell r="P184">
            <v>0</v>
          </cell>
          <cell r="Q184">
            <v>2954</v>
          </cell>
          <cell r="R184">
            <v>2967</v>
          </cell>
          <cell r="S184">
            <v>148350</v>
          </cell>
          <cell r="T184">
            <v>0</v>
          </cell>
          <cell r="U184">
            <v>5718333</v>
          </cell>
          <cell r="V184">
            <v>0</v>
          </cell>
          <cell r="W184">
            <v>5718333</v>
          </cell>
          <cell r="X184">
            <v>24.398267228105343</v>
          </cell>
          <cell r="Y184">
            <v>604582</v>
          </cell>
          <cell r="Z184">
            <v>22222545</v>
          </cell>
          <cell r="AA184">
            <v>23437455</v>
          </cell>
          <cell r="AB184">
            <v>99.99999829263068</v>
          </cell>
          <cell r="AC184" t="str">
            <v>f</v>
          </cell>
        </row>
        <row r="185">
          <cell r="A185">
            <v>176</v>
          </cell>
          <cell r="B185" t="str">
            <v>MEDFORD                      </v>
          </cell>
          <cell r="C185">
            <v>1</v>
          </cell>
          <cell r="D185">
            <v>43002389.842659995</v>
          </cell>
          <cell r="E185">
            <v>10733287.4</v>
          </cell>
          <cell r="F185">
            <v>46366010.244539626</v>
          </cell>
          <cell r="G185">
            <v>35851875</v>
          </cell>
          <cell r="H185">
            <v>10514135</v>
          </cell>
          <cell r="I185">
            <v>0</v>
          </cell>
          <cell r="J185">
            <v>17.5</v>
          </cell>
          <cell r="K185">
            <v>8114052</v>
          </cell>
          <cell r="L185">
            <v>0</v>
          </cell>
          <cell r="M185">
            <v>0</v>
          </cell>
          <cell r="N185">
            <v>3363620.401879631</v>
          </cell>
          <cell r="O185">
            <v>588633.5703289354</v>
          </cell>
          <cell r="P185">
            <v>588634</v>
          </cell>
          <cell r="Q185">
            <v>5031</v>
          </cell>
          <cell r="R185">
            <v>5202</v>
          </cell>
          <cell r="S185">
            <v>260100</v>
          </cell>
          <cell r="T185">
            <v>0</v>
          </cell>
          <cell r="U185">
            <v>11321921.4</v>
          </cell>
          <cell r="V185">
            <v>0</v>
          </cell>
          <cell r="W185">
            <v>11321921.4</v>
          </cell>
          <cell r="X185">
            <v>24.418580206247842</v>
          </cell>
          <cell r="Y185">
            <v>588634</v>
          </cell>
          <cell r="Z185">
            <v>45074202.4</v>
          </cell>
          <cell r="AA185">
            <v>47173796.4</v>
          </cell>
          <cell r="AB185">
            <v>101.74219466199489</v>
          </cell>
          <cell r="AC185" t="str">
            <v>g</v>
          </cell>
        </row>
        <row r="186">
          <cell r="A186">
            <v>177</v>
          </cell>
          <cell r="B186" t="str">
            <v>MEDWAY                       </v>
          </cell>
          <cell r="C186">
            <v>1</v>
          </cell>
          <cell r="D186">
            <v>20747660.14057</v>
          </cell>
          <cell r="E186">
            <v>7374855</v>
          </cell>
          <cell r="F186">
            <v>21605016.00124561</v>
          </cell>
          <cell r="G186">
            <v>13383579</v>
          </cell>
          <cell r="H186">
            <v>8221437</v>
          </cell>
          <cell r="I186">
            <v>846582</v>
          </cell>
          <cell r="J186">
            <v>44.76</v>
          </cell>
          <cell r="K186">
            <v>9670405</v>
          </cell>
          <cell r="L186">
            <v>688665</v>
          </cell>
          <cell r="M186">
            <v>0</v>
          </cell>
          <cell r="N186">
            <v>857355.8606756106</v>
          </cell>
          <cell r="O186">
            <v>383752.4832384033</v>
          </cell>
          <cell r="P186">
            <v>0</v>
          </cell>
          <cell r="Q186">
            <v>2770</v>
          </cell>
          <cell r="R186">
            <v>2759</v>
          </cell>
          <cell r="S186">
            <v>137950</v>
          </cell>
          <cell r="T186">
            <v>0</v>
          </cell>
          <cell r="U186">
            <v>8221437</v>
          </cell>
          <cell r="V186">
            <v>0</v>
          </cell>
          <cell r="W186">
            <v>8221437</v>
          </cell>
          <cell r="X186">
            <v>38.053371492647834</v>
          </cell>
          <cell r="Y186">
            <v>846582</v>
          </cell>
          <cell r="Z186">
            <v>20747660</v>
          </cell>
          <cell r="AA186">
            <v>21605016</v>
          </cell>
          <cell r="AB186">
            <v>99.99999999423463</v>
          </cell>
          <cell r="AC186" t="str">
            <v>f</v>
          </cell>
        </row>
        <row r="187">
          <cell r="A187">
            <v>178</v>
          </cell>
          <cell r="B187" t="str">
            <v>MELROSE                      </v>
          </cell>
          <cell r="C187">
            <v>1</v>
          </cell>
          <cell r="D187">
            <v>26011915.689749997</v>
          </cell>
          <cell r="E187">
            <v>5380590.6</v>
          </cell>
          <cell r="F187">
            <v>27602185.703187775</v>
          </cell>
          <cell r="G187">
            <v>21907581</v>
          </cell>
          <cell r="H187">
            <v>5694605</v>
          </cell>
          <cell r="I187">
            <v>314014.4000000004</v>
          </cell>
          <cell r="J187">
            <v>17.5</v>
          </cell>
          <cell r="K187">
            <v>4830382</v>
          </cell>
          <cell r="L187">
            <v>0</v>
          </cell>
          <cell r="M187">
            <v>0</v>
          </cell>
          <cell r="N187">
            <v>1590270.0134377778</v>
          </cell>
          <cell r="O187">
            <v>278297.2523516111</v>
          </cell>
          <cell r="P187">
            <v>0</v>
          </cell>
          <cell r="Q187">
            <v>3420</v>
          </cell>
          <cell r="R187">
            <v>3461</v>
          </cell>
          <cell r="S187">
            <v>173050</v>
          </cell>
          <cell r="T187">
            <v>0</v>
          </cell>
          <cell r="U187">
            <v>5694605</v>
          </cell>
          <cell r="V187">
            <v>0</v>
          </cell>
          <cell r="W187">
            <v>5694605</v>
          </cell>
          <cell r="X187">
            <v>20.630992999015763</v>
          </cell>
          <cell r="Y187">
            <v>314014.4000000004</v>
          </cell>
          <cell r="Z187">
            <v>26750007.6</v>
          </cell>
          <cell r="AA187">
            <v>27602186</v>
          </cell>
          <cell r="AB187">
            <v>100.00000107532145</v>
          </cell>
          <cell r="AC187" t="str">
            <v>f</v>
          </cell>
        </row>
        <row r="188">
          <cell r="A188">
            <v>179</v>
          </cell>
          <cell r="B188" t="str">
            <v>MENDON                       </v>
          </cell>
          <cell r="C188">
            <v>0</v>
          </cell>
          <cell r="D188">
            <v>11108.373639999998</v>
          </cell>
          <cell r="E188">
            <v>6425</v>
          </cell>
          <cell r="F188">
            <v>23065.342200000003</v>
          </cell>
          <cell r="G188">
            <v>9814</v>
          </cell>
          <cell r="H188">
            <v>13251</v>
          </cell>
          <cell r="I188">
            <v>6826</v>
          </cell>
          <cell r="J188">
            <v>40.77</v>
          </cell>
          <cell r="K188">
            <v>9404</v>
          </cell>
          <cell r="L188">
            <v>894</v>
          </cell>
          <cell r="M188">
            <v>0</v>
          </cell>
          <cell r="N188">
            <v>11956.968560000005</v>
          </cell>
          <cell r="O188">
            <v>4874.856081912002</v>
          </cell>
          <cell r="P188">
            <v>0</v>
          </cell>
          <cell r="Q188">
            <v>1</v>
          </cell>
          <cell r="R188">
            <v>2</v>
          </cell>
          <cell r="S188">
            <v>100</v>
          </cell>
          <cell r="T188">
            <v>0</v>
          </cell>
          <cell r="U188">
            <v>13251</v>
          </cell>
          <cell r="V188">
            <v>0</v>
          </cell>
          <cell r="W188">
            <v>13251</v>
          </cell>
          <cell r="X188">
            <v>57.44983050804249</v>
          </cell>
          <cell r="Y188">
            <v>6826</v>
          </cell>
          <cell r="Z188">
            <v>11108</v>
          </cell>
          <cell r="AA188">
            <v>23065</v>
          </cell>
          <cell r="AB188">
            <v>99.99851638880084</v>
          </cell>
          <cell r="AC188" t="str">
            <v/>
          </cell>
        </row>
        <row r="189">
          <cell r="A189">
            <v>180</v>
          </cell>
          <cell r="B189" t="str">
            <v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51.79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/>
          </cell>
        </row>
        <row r="190">
          <cell r="A190">
            <v>181</v>
          </cell>
          <cell r="B190" t="str">
            <v>METHUEN                      </v>
          </cell>
          <cell r="C190">
            <v>1</v>
          </cell>
          <cell r="D190">
            <v>60543616.07000001</v>
          </cell>
          <cell r="E190">
            <v>33253977</v>
          </cell>
          <cell r="F190">
            <v>64593404.869511366</v>
          </cell>
          <cell r="G190">
            <v>28479615</v>
          </cell>
          <cell r="H190">
            <v>36113790</v>
          </cell>
          <cell r="I190">
            <v>2859813</v>
          </cell>
          <cell r="J190">
            <v>54.19</v>
          </cell>
          <cell r="K190">
            <v>35003166</v>
          </cell>
          <cell r="L190">
            <v>524757</v>
          </cell>
          <cell r="M190">
            <v>0</v>
          </cell>
          <cell r="N190">
            <v>4049788.799511358</v>
          </cell>
          <cell r="O190">
            <v>2194580.5504552047</v>
          </cell>
          <cell r="P190">
            <v>0</v>
          </cell>
          <cell r="Q190">
            <v>7477</v>
          </cell>
          <cell r="R190">
            <v>7514</v>
          </cell>
          <cell r="S190">
            <v>375700</v>
          </cell>
          <cell r="T190">
            <v>0</v>
          </cell>
          <cell r="U190">
            <v>36113790</v>
          </cell>
          <cell r="V190">
            <v>0</v>
          </cell>
          <cell r="W190">
            <v>36113790</v>
          </cell>
          <cell r="X190">
            <v>55.909407582640085</v>
          </cell>
          <cell r="Y190">
            <v>2859813</v>
          </cell>
          <cell r="Z190">
            <v>60543616</v>
          </cell>
          <cell r="AA190">
            <v>64593405</v>
          </cell>
          <cell r="AB190">
            <v>100.00000020201541</v>
          </cell>
          <cell r="AC190" t="str">
            <v>f</v>
          </cell>
        </row>
        <row r="191">
          <cell r="A191">
            <v>182</v>
          </cell>
          <cell r="B191" t="str">
            <v>MIDDLEBOROUGH                </v>
          </cell>
          <cell r="C191">
            <v>1</v>
          </cell>
          <cell r="D191">
            <v>28711248.540000003</v>
          </cell>
          <cell r="E191">
            <v>16271963.000000002</v>
          </cell>
          <cell r="F191">
            <v>29349175.555037435</v>
          </cell>
          <cell r="G191">
            <v>13995503</v>
          </cell>
          <cell r="H191">
            <v>15353673</v>
          </cell>
          <cell r="I191">
            <v>0</v>
          </cell>
          <cell r="J191">
            <v>50.09</v>
          </cell>
          <cell r="K191">
            <v>14701002</v>
          </cell>
          <cell r="L191">
            <v>0</v>
          </cell>
          <cell r="M191">
            <v>0</v>
          </cell>
          <cell r="N191">
            <v>637927.0150374323</v>
          </cell>
          <cell r="O191">
            <v>319537.6418322499</v>
          </cell>
          <cell r="P191">
            <v>319538</v>
          </cell>
          <cell r="Q191">
            <v>3701</v>
          </cell>
          <cell r="R191">
            <v>3599</v>
          </cell>
          <cell r="S191">
            <v>179950</v>
          </cell>
          <cell r="T191">
            <v>0</v>
          </cell>
          <cell r="U191">
            <v>16591501.000000002</v>
          </cell>
          <cell r="V191">
            <v>0</v>
          </cell>
          <cell r="W191">
            <v>16591501.000000002</v>
          </cell>
          <cell r="X191">
            <v>56.53140398743592</v>
          </cell>
          <cell r="Y191">
            <v>319538</v>
          </cell>
          <cell r="Z191">
            <v>29865604</v>
          </cell>
          <cell r="AA191">
            <v>30587004</v>
          </cell>
          <cell r="AB191">
            <v>104.21759187968095</v>
          </cell>
          <cell r="AC191" t="str">
            <v>g</v>
          </cell>
        </row>
        <row r="192">
          <cell r="A192">
            <v>183</v>
          </cell>
          <cell r="B192" t="str">
            <v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59.66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746</v>
          </cell>
          <cell r="AA192">
            <v>0</v>
          </cell>
          <cell r="AB192">
            <v>0</v>
          </cell>
          <cell r="AC192" t="str">
            <v/>
          </cell>
        </row>
        <row r="193">
          <cell r="A193">
            <v>184</v>
          </cell>
          <cell r="B193" t="str">
            <v>MIDDLETON                    </v>
          </cell>
          <cell r="C193">
            <v>1</v>
          </cell>
          <cell r="D193">
            <v>5471810.576640001</v>
          </cell>
          <cell r="E193">
            <v>1325949</v>
          </cell>
          <cell r="F193">
            <v>5832959.137638909</v>
          </cell>
          <cell r="G193">
            <v>4345126</v>
          </cell>
          <cell r="H193">
            <v>1487833</v>
          </cell>
          <cell r="I193">
            <v>161884</v>
          </cell>
          <cell r="J193">
            <v>22.09</v>
          </cell>
          <cell r="K193">
            <v>1288501</v>
          </cell>
          <cell r="L193">
            <v>0</v>
          </cell>
          <cell r="M193">
            <v>0</v>
          </cell>
          <cell r="N193">
            <v>361148.56099890824</v>
          </cell>
          <cell r="O193">
            <v>79777.71712465883</v>
          </cell>
          <cell r="P193">
            <v>0</v>
          </cell>
          <cell r="Q193">
            <v>755</v>
          </cell>
          <cell r="R193">
            <v>764</v>
          </cell>
          <cell r="S193">
            <v>38200</v>
          </cell>
          <cell r="T193">
            <v>0</v>
          </cell>
          <cell r="U193">
            <v>1487833</v>
          </cell>
          <cell r="V193">
            <v>0</v>
          </cell>
          <cell r="W193">
            <v>1487833</v>
          </cell>
          <cell r="X193">
            <v>25.50734481233228</v>
          </cell>
          <cell r="Y193">
            <v>161884</v>
          </cell>
          <cell r="Z193">
            <v>5471811</v>
          </cell>
          <cell r="AA193">
            <v>5832959</v>
          </cell>
          <cell r="AB193">
            <v>99.99999764032448</v>
          </cell>
          <cell r="AC193" t="str">
            <v>f</v>
          </cell>
        </row>
        <row r="194">
          <cell r="A194">
            <v>185</v>
          </cell>
          <cell r="B194" t="str">
            <v>MILFORD                      </v>
          </cell>
          <cell r="C194">
            <v>1</v>
          </cell>
          <cell r="D194">
            <v>33490000.671320003</v>
          </cell>
          <cell r="E194">
            <v>10882700</v>
          </cell>
          <cell r="F194">
            <v>34771548.01296856</v>
          </cell>
          <cell r="G194">
            <v>22716028</v>
          </cell>
          <cell r="H194">
            <v>12055520</v>
          </cell>
          <cell r="I194">
            <v>1172820</v>
          </cell>
          <cell r="J194">
            <v>43.4</v>
          </cell>
          <cell r="K194">
            <v>15090852</v>
          </cell>
          <cell r="L194">
            <v>1262446</v>
          </cell>
          <cell r="M194">
            <v>89626</v>
          </cell>
          <cell r="N194">
            <v>1281547.34164856</v>
          </cell>
          <cell r="O194">
            <v>556191.5462754751</v>
          </cell>
          <cell r="P194">
            <v>0</v>
          </cell>
          <cell r="Q194">
            <v>4058</v>
          </cell>
          <cell r="R194">
            <v>4069</v>
          </cell>
          <cell r="S194">
            <v>203450</v>
          </cell>
          <cell r="T194">
            <v>0</v>
          </cell>
          <cell r="U194">
            <v>12145146</v>
          </cell>
          <cell r="V194">
            <v>0</v>
          </cell>
          <cell r="W194">
            <v>12145146</v>
          </cell>
          <cell r="X194">
            <v>34.928401794105596</v>
          </cell>
          <cell r="Y194">
            <v>1262446</v>
          </cell>
          <cell r="Z194">
            <v>33604051</v>
          </cell>
          <cell r="AA194">
            <v>34861174</v>
          </cell>
          <cell r="AB194">
            <v>100.25775667795409</v>
          </cell>
          <cell r="AC194" t="str">
            <v>d</v>
          </cell>
        </row>
        <row r="195">
          <cell r="A195">
            <v>186</v>
          </cell>
          <cell r="B195" t="str">
            <v>MILLBURY                     </v>
          </cell>
          <cell r="C195">
            <v>1</v>
          </cell>
          <cell r="D195">
            <v>15323374.32</v>
          </cell>
          <cell r="E195">
            <v>6392219</v>
          </cell>
          <cell r="F195">
            <v>15891803.931504436</v>
          </cell>
          <cell r="G195">
            <v>9533703</v>
          </cell>
          <cell r="H195">
            <v>6358101</v>
          </cell>
          <cell r="I195">
            <v>0</v>
          </cell>
          <cell r="J195">
            <v>44.13</v>
          </cell>
          <cell r="K195">
            <v>7013053</v>
          </cell>
          <cell r="L195">
            <v>186250</v>
          </cell>
          <cell r="M195">
            <v>186250</v>
          </cell>
          <cell r="N195">
            <v>568429.6115044355</v>
          </cell>
          <cell r="O195">
            <v>250847.9875569074</v>
          </cell>
          <cell r="P195">
            <v>64598</v>
          </cell>
          <cell r="Q195">
            <v>1985</v>
          </cell>
          <cell r="R195">
            <v>1962</v>
          </cell>
          <cell r="S195">
            <v>98100</v>
          </cell>
          <cell r="T195">
            <v>0</v>
          </cell>
          <cell r="U195">
            <v>6643067</v>
          </cell>
          <cell r="V195">
            <v>0</v>
          </cell>
          <cell r="W195">
            <v>6643067</v>
          </cell>
          <cell r="X195">
            <v>41.80184344478707</v>
          </cell>
          <cell r="Y195">
            <v>250848</v>
          </cell>
          <cell r="Z195">
            <v>15392847</v>
          </cell>
          <cell r="AA195">
            <v>16176770</v>
          </cell>
          <cell r="AB195">
            <v>101.7931637573922</v>
          </cell>
          <cell r="AC195" t="str">
            <v>d</v>
          </cell>
        </row>
        <row r="196">
          <cell r="A196">
            <v>187</v>
          </cell>
          <cell r="B196" t="str">
            <v>MILLIS                       </v>
          </cell>
          <cell r="C196">
            <v>1</v>
          </cell>
          <cell r="D196">
            <v>9483891.544179998</v>
          </cell>
          <cell r="E196">
            <v>2102687.6</v>
          </cell>
          <cell r="F196">
            <v>10117122.766417645</v>
          </cell>
          <cell r="G196">
            <v>7330284</v>
          </cell>
          <cell r="H196">
            <v>2786839</v>
          </cell>
          <cell r="I196">
            <v>684151.3999999999</v>
          </cell>
          <cell r="J196">
            <v>34.47</v>
          </cell>
          <cell r="K196">
            <v>3487372</v>
          </cell>
          <cell r="L196">
            <v>415405</v>
          </cell>
          <cell r="M196">
            <v>0</v>
          </cell>
          <cell r="N196">
            <v>633231.2222376466</v>
          </cell>
          <cell r="O196">
            <v>218274.80230531679</v>
          </cell>
          <cell r="P196">
            <v>0</v>
          </cell>
          <cell r="Q196">
            <v>1248</v>
          </cell>
          <cell r="R196">
            <v>1258</v>
          </cell>
          <cell r="S196">
            <v>62900</v>
          </cell>
          <cell r="T196">
            <v>0</v>
          </cell>
          <cell r="U196">
            <v>2786839</v>
          </cell>
          <cell r="V196">
            <v>0</v>
          </cell>
          <cell r="W196">
            <v>2786839</v>
          </cell>
          <cell r="X196">
            <v>27.54576636403501</v>
          </cell>
          <cell r="Y196">
            <v>684151.3999999999</v>
          </cell>
          <cell r="Z196">
            <v>9529159.6</v>
          </cell>
          <cell r="AA196">
            <v>10117123</v>
          </cell>
          <cell r="AB196">
            <v>100.00000230878246</v>
          </cell>
          <cell r="AC196" t="str">
            <v>f</v>
          </cell>
        </row>
        <row r="197">
          <cell r="A197">
            <v>188</v>
          </cell>
          <cell r="B197" t="str">
            <v>MILLVILLE                    </v>
          </cell>
          <cell r="C197">
            <v>0</v>
          </cell>
          <cell r="D197">
            <v>10849.66</v>
          </cell>
          <cell r="E197">
            <v>7636</v>
          </cell>
          <cell r="F197">
            <v>22710.54</v>
          </cell>
          <cell r="G197">
            <v>6563</v>
          </cell>
          <cell r="H197">
            <v>16148</v>
          </cell>
          <cell r="I197">
            <v>8512</v>
          </cell>
          <cell r="J197">
            <v>61.35</v>
          </cell>
          <cell r="K197">
            <v>13933</v>
          </cell>
          <cell r="L197">
            <v>1889</v>
          </cell>
          <cell r="M197">
            <v>0</v>
          </cell>
          <cell r="N197">
            <v>11860.880000000001</v>
          </cell>
          <cell r="O197">
            <v>7276.649880000001</v>
          </cell>
          <cell r="P197">
            <v>0</v>
          </cell>
          <cell r="Q197">
            <v>1</v>
          </cell>
          <cell r="R197">
            <v>2</v>
          </cell>
          <cell r="S197">
            <v>100</v>
          </cell>
          <cell r="T197">
            <v>0</v>
          </cell>
          <cell r="U197">
            <v>16148</v>
          </cell>
          <cell r="V197">
            <v>0</v>
          </cell>
          <cell r="W197">
            <v>16148</v>
          </cell>
          <cell r="X197">
            <v>71.10354927711978</v>
          </cell>
          <cell r="Y197">
            <v>8512</v>
          </cell>
          <cell r="Z197">
            <v>10850</v>
          </cell>
          <cell r="AA197">
            <v>22711</v>
          </cell>
          <cell r="AB197">
            <v>100.00202549124768</v>
          </cell>
          <cell r="AC197" t="str">
            <v/>
          </cell>
        </row>
        <row r="198">
          <cell r="A198">
            <v>189</v>
          </cell>
          <cell r="B198" t="str">
            <v>MILTON                       </v>
          </cell>
          <cell r="C198">
            <v>1</v>
          </cell>
          <cell r="D198">
            <v>27293508.643200006</v>
          </cell>
          <cell r="E198">
            <v>3770098.4</v>
          </cell>
          <cell r="F198">
            <v>29370007.727681536</v>
          </cell>
          <cell r="G198">
            <v>26209746</v>
          </cell>
          <cell r="H198">
            <v>3160262</v>
          </cell>
          <cell r="I198">
            <v>0</v>
          </cell>
          <cell r="J198">
            <v>17.5</v>
          </cell>
          <cell r="K198">
            <v>5139751</v>
          </cell>
          <cell r="L198">
            <v>410896</v>
          </cell>
          <cell r="M198">
            <v>410896</v>
          </cell>
          <cell r="N198">
            <v>2076499.08448153</v>
          </cell>
          <cell r="O198">
            <v>363387.3397842677</v>
          </cell>
          <cell r="P198">
            <v>0</v>
          </cell>
          <cell r="Q198">
            <v>3552</v>
          </cell>
          <cell r="R198">
            <v>3618</v>
          </cell>
          <cell r="S198">
            <v>180900</v>
          </cell>
          <cell r="T198">
            <v>0</v>
          </cell>
          <cell r="U198">
            <v>4180994.4</v>
          </cell>
          <cell r="V198">
            <v>0</v>
          </cell>
          <cell r="W198">
            <v>4180994.4</v>
          </cell>
          <cell r="X198">
            <v>14.235591760023166</v>
          </cell>
          <cell r="Y198">
            <v>410896</v>
          </cell>
          <cell r="Z198">
            <v>29452194.4</v>
          </cell>
          <cell r="AA198">
            <v>30390740.4</v>
          </cell>
          <cell r="AB198">
            <v>103.47542527663829</v>
          </cell>
          <cell r="AC198" t="str">
            <v>d</v>
          </cell>
        </row>
        <row r="199">
          <cell r="A199">
            <v>190</v>
          </cell>
          <cell r="B199" t="str">
            <v>MONROE                       </v>
          </cell>
          <cell r="C199">
            <v>0</v>
          </cell>
          <cell r="D199">
            <v>67149.83</v>
          </cell>
          <cell r="E199">
            <v>67149.83</v>
          </cell>
          <cell r="F199">
            <v>56859.98491547663</v>
          </cell>
          <cell r="G199">
            <v>50042</v>
          </cell>
          <cell r="H199">
            <v>6818</v>
          </cell>
          <cell r="I199">
            <v>0</v>
          </cell>
          <cell r="J199">
            <v>40.07</v>
          </cell>
          <cell r="K199">
            <v>22784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11</v>
          </cell>
          <cell r="R199">
            <v>9</v>
          </cell>
          <cell r="S199">
            <v>450</v>
          </cell>
          <cell r="T199">
            <v>450</v>
          </cell>
          <cell r="U199">
            <v>67599.83</v>
          </cell>
          <cell r="V199">
            <v>10739.845084523375</v>
          </cell>
          <cell r="W199">
            <v>56859.98491547663</v>
          </cell>
          <cell r="X199">
            <v>100</v>
          </cell>
          <cell r="Y199">
            <v>-10289.845084523375</v>
          </cell>
          <cell r="Z199">
            <v>144430.83</v>
          </cell>
          <cell r="AA199">
            <v>106901.98491547663</v>
          </cell>
          <cell r="AB199">
            <v>188.00916861724167</v>
          </cell>
          <cell r="AC199" t="str">
            <v/>
          </cell>
        </row>
        <row r="200">
          <cell r="A200">
            <v>191</v>
          </cell>
          <cell r="B200" t="str">
            <v>MONSON                       </v>
          </cell>
          <cell r="C200">
            <v>1</v>
          </cell>
          <cell r="D200">
            <v>11949570.53</v>
          </cell>
          <cell r="E200">
            <v>7111941</v>
          </cell>
          <cell r="F200">
            <v>12159308.518842915</v>
          </cell>
          <cell r="G200">
            <v>4984969</v>
          </cell>
          <cell r="H200">
            <v>7174340</v>
          </cell>
          <cell r="I200">
            <v>62399</v>
          </cell>
          <cell r="J200">
            <v>61.71</v>
          </cell>
          <cell r="K200">
            <v>7503509</v>
          </cell>
          <cell r="L200">
            <v>117470</v>
          </cell>
          <cell r="M200">
            <v>55071</v>
          </cell>
          <cell r="N200">
            <v>209737.98884291574</v>
          </cell>
          <cell r="O200">
            <v>129429.3129149633</v>
          </cell>
          <cell r="P200">
            <v>11959</v>
          </cell>
          <cell r="Q200">
            <v>1559</v>
          </cell>
          <cell r="R200">
            <v>1526</v>
          </cell>
          <cell r="S200">
            <v>76300</v>
          </cell>
          <cell r="T200">
            <v>0</v>
          </cell>
          <cell r="U200">
            <v>7241370</v>
          </cell>
          <cell r="V200">
            <v>0</v>
          </cell>
          <cell r="W200">
            <v>7241370</v>
          </cell>
          <cell r="X200">
            <v>59.55412669049615</v>
          </cell>
          <cell r="Y200">
            <v>129429</v>
          </cell>
          <cell r="Z200">
            <v>11950900</v>
          </cell>
          <cell r="AA200">
            <v>12226339</v>
          </cell>
          <cell r="AB200">
            <v>100.55126885754407</v>
          </cell>
          <cell r="AC200" t="str">
            <v>d</v>
          </cell>
        </row>
        <row r="201">
          <cell r="A201">
            <v>192</v>
          </cell>
          <cell r="B201" t="str">
            <v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55.54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1165</v>
          </cell>
          <cell r="AA201">
            <v>0</v>
          </cell>
          <cell r="AB201">
            <v>0</v>
          </cell>
          <cell r="AC201" t="str">
            <v/>
          </cell>
        </row>
        <row r="202">
          <cell r="A202">
            <v>193</v>
          </cell>
          <cell r="B202" t="str">
            <v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17.5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/>
          </cell>
        </row>
        <row r="203">
          <cell r="A203">
            <v>194</v>
          </cell>
          <cell r="B203" t="str">
            <v>MONTGOMERY                   </v>
          </cell>
          <cell r="C203">
            <v>0</v>
          </cell>
          <cell r="D203">
            <v>32548.98</v>
          </cell>
          <cell r="E203">
            <v>15666</v>
          </cell>
          <cell r="F203">
            <v>45421.08</v>
          </cell>
          <cell r="G203">
            <v>32646</v>
          </cell>
          <cell r="H203">
            <v>12775</v>
          </cell>
          <cell r="I203">
            <v>0</v>
          </cell>
          <cell r="J203">
            <v>28.2</v>
          </cell>
          <cell r="K203">
            <v>12809</v>
          </cell>
          <cell r="L203">
            <v>0</v>
          </cell>
          <cell r="M203">
            <v>0</v>
          </cell>
          <cell r="N203">
            <v>12872.100000000002</v>
          </cell>
          <cell r="O203">
            <v>3629.9322</v>
          </cell>
          <cell r="P203">
            <v>3630</v>
          </cell>
          <cell r="Q203">
            <v>3</v>
          </cell>
          <cell r="R203">
            <v>4</v>
          </cell>
          <cell r="S203">
            <v>200</v>
          </cell>
          <cell r="T203">
            <v>0</v>
          </cell>
          <cell r="U203">
            <v>19296</v>
          </cell>
          <cell r="V203">
            <v>0</v>
          </cell>
          <cell r="W203">
            <v>19296</v>
          </cell>
          <cell r="X203">
            <v>42.482477299086675</v>
          </cell>
          <cell r="Y203">
            <v>3630</v>
          </cell>
          <cell r="Z203">
            <v>39694</v>
          </cell>
          <cell r="AA203">
            <v>51942</v>
          </cell>
          <cell r="AB203">
            <v>114.35659389869197</v>
          </cell>
          <cell r="AC203" t="str">
            <v/>
          </cell>
        </row>
        <row r="204">
          <cell r="A204">
            <v>195</v>
          </cell>
          <cell r="B204" t="str">
            <v>MOUNT WASHINGTON             </v>
          </cell>
          <cell r="C204">
            <v>0</v>
          </cell>
          <cell r="D204">
            <v>144190.37</v>
          </cell>
          <cell r="E204">
            <v>32952</v>
          </cell>
          <cell r="F204">
            <v>126517.21994365109</v>
          </cell>
          <cell r="G204">
            <v>115279</v>
          </cell>
          <cell r="H204">
            <v>11238</v>
          </cell>
          <cell r="I204">
            <v>0</v>
          </cell>
          <cell r="J204">
            <v>17.5</v>
          </cell>
          <cell r="K204">
            <v>22141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20</v>
          </cell>
          <cell r="R204">
            <v>16</v>
          </cell>
          <cell r="S204">
            <v>800</v>
          </cell>
          <cell r="T204">
            <v>800</v>
          </cell>
          <cell r="U204">
            <v>33752</v>
          </cell>
          <cell r="V204">
            <v>0</v>
          </cell>
          <cell r="W204">
            <v>33752</v>
          </cell>
          <cell r="X204">
            <v>26.677791382890522</v>
          </cell>
          <cell r="Y204">
            <v>800</v>
          </cell>
          <cell r="Z204">
            <v>144190</v>
          </cell>
          <cell r="AA204">
            <v>149031</v>
          </cell>
          <cell r="AB204">
            <v>117.7950322227885</v>
          </cell>
          <cell r="AC204" t="str">
            <v/>
          </cell>
        </row>
        <row r="205">
          <cell r="A205">
            <v>196</v>
          </cell>
          <cell r="B205" t="str">
            <v>NAHANT                       </v>
          </cell>
          <cell r="C205">
            <v>1</v>
          </cell>
          <cell r="D205">
            <v>2885508.92</v>
          </cell>
          <cell r="E205">
            <v>408985</v>
          </cell>
          <cell r="F205">
            <v>2958071.3727178685</v>
          </cell>
          <cell r="G205">
            <v>2848361</v>
          </cell>
          <cell r="H205">
            <v>109710</v>
          </cell>
          <cell r="I205">
            <v>0</v>
          </cell>
          <cell r="J205">
            <v>17.5</v>
          </cell>
          <cell r="K205">
            <v>517662</v>
          </cell>
          <cell r="L205">
            <v>32603</v>
          </cell>
          <cell r="M205">
            <v>32603</v>
          </cell>
          <cell r="N205">
            <v>72562.45271786861</v>
          </cell>
          <cell r="O205">
            <v>12698.429225627006</v>
          </cell>
          <cell r="P205">
            <v>0</v>
          </cell>
          <cell r="Q205">
            <v>393</v>
          </cell>
          <cell r="R205">
            <v>384</v>
          </cell>
          <cell r="S205">
            <v>19200</v>
          </cell>
          <cell r="T205">
            <v>0</v>
          </cell>
          <cell r="U205">
            <v>441588</v>
          </cell>
          <cell r="V205">
            <v>0</v>
          </cell>
          <cell r="W205">
            <v>441588</v>
          </cell>
          <cell r="X205">
            <v>14.928240206532612</v>
          </cell>
          <cell r="Y205">
            <v>32603</v>
          </cell>
          <cell r="Z205">
            <v>3285876</v>
          </cell>
          <cell r="AA205">
            <v>3289949</v>
          </cell>
          <cell r="AB205">
            <v>111.2193921466203</v>
          </cell>
          <cell r="AC205" t="str">
            <v>d</v>
          </cell>
        </row>
        <row r="206">
          <cell r="A206">
            <v>197</v>
          </cell>
          <cell r="B206" t="str">
            <v>NANTUCKET                    </v>
          </cell>
          <cell r="C206">
            <v>1</v>
          </cell>
          <cell r="D206">
            <v>9230081.299999999</v>
          </cell>
          <cell r="E206">
            <v>991186.6</v>
          </cell>
          <cell r="F206">
            <v>10186787.557364723</v>
          </cell>
          <cell r="G206">
            <v>12276662</v>
          </cell>
          <cell r="H206">
            <v>0</v>
          </cell>
          <cell r="I206">
            <v>0</v>
          </cell>
          <cell r="J206">
            <v>17.5</v>
          </cell>
          <cell r="K206">
            <v>1782688</v>
          </cell>
          <cell r="L206">
            <v>237450</v>
          </cell>
          <cell r="M206">
            <v>237450</v>
          </cell>
          <cell r="N206">
            <v>956706.2573647238</v>
          </cell>
          <cell r="O206">
            <v>167423.59503882666</v>
          </cell>
          <cell r="P206">
            <v>0</v>
          </cell>
          <cell r="Q206">
            <v>1220</v>
          </cell>
          <cell r="R206">
            <v>1288</v>
          </cell>
          <cell r="S206">
            <v>64400</v>
          </cell>
          <cell r="T206">
            <v>0</v>
          </cell>
          <cell r="U206">
            <v>1228636.6</v>
          </cell>
          <cell r="V206">
            <v>0</v>
          </cell>
          <cell r="W206">
            <v>1228636.6</v>
          </cell>
          <cell r="X206">
            <v>12.061080032161218</v>
          </cell>
          <cell r="Y206">
            <v>237450.00000000012</v>
          </cell>
          <cell r="Z206">
            <v>13814925.6</v>
          </cell>
          <cell r="AA206">
            <v>13505298.6</v>
          </cell>
          <cell r="AB206">
            <v>132.57661970417848</v>
          </cell>
          <cell r="AC206" t="str">
            <v>d</v>
          </cell>
        </row>
        <row r="207">
          <cell r="A207">
            <v>198</v>
          </cell>
          <cell r="B207" t="str">
            <v>NATICK                       </v>
          </cell>
          <cell r="C207">
            <v>1</v>
          </cell>
          <cell r="D207">
            <v>36447202.92904</v>
          </cell>
          <cell r="E207">
            <v>4657788.6</v>
          </cell>
          <cell r="F207">
            <v>37564403.52514418</v>
          </cell>
          <cell r="G207">
            <v>34454333</v>
          </cell>
          <cell r="H207">
            <v>3110071</v>
          </cell>
          <cell r="I207">
            <v>0</v>
          </cell>
          <cell r="J207">
            <v>17.5</v>
          </cell>
          <cell r="K207">
            <v>6573771</v>
          </cell>
          <cell r="L207">
            <v>574795</v>
          </cell>
          <cell r="M207">
            <v>574795</v>
          </cell>
          <cell r="N207">
            <v>1117200.5961041823</v>
          </cell>
          <cell r="O207">
            <v>195510.1043182319</v>
          </cell>
          <cell r="P207">
            <v>0</v>
          </cell>
          <cell r="Q207">
            <v>4668</v>
          </cell>
          <cell r="R207">
            <v>4625</v>
          </cell>
          <cell r="S207">
            <v>231250</v>
          </cell>
          <cell r="T207">
            <v>0</v>
          </cell>
          <cell r="U207">
            <v>5232583.6</v>
          </cell>
          <cell r="V207">
            <v>0</v>
          </cell>
          <cell r="W207">
            <v>5232583.6</v>
          </cell>
          <cell r="X207">
            <v>13.929633133925599</v>
          </cell>
          <cell r="Y207">
            <v>574795</v>
          </cell>
          <cell r="Z207">
            <v>39238887.6</v>
          </cell>
          <cell r="AA207">
            <v>39686916.6</v>
          </cell>
          <cell r="AB207">
            <v>105.65033083364438</v>
          </cell>
          <cell r="AC207" t="str">
            <v>d</v>
          </cell>
        </row>
        <row r="208">
          <cell r="A208">
            <v>199</v>
          </cell>
          <cell r="B208" t="str">
            <v>NEEDHAM                      </v>
          </cell>
          <cell r="C208">
            <v>1</v>
          </cell>
          <cell r="D208">
            <v>37003280.95718001</v>
          </cell>
          <cell r="E208">
            <v>4366272.6</v>
          </cell>
          <cell r="F208">
            <v>39386972.010866</v>
          </cell>
          <cell r="G208">
            <v>34874779</v>
          </cell>
          <cell r="H208">
            <v>4512193</v>
          </cell>
          <cell r="I208">
            <v>145920.40000000037</v>
          </cell>
          <cell r="J208">
            <v>17.5</v>
          </cell>
          <cell r="K208">
            <v>6892720</v>
          </cell>
          <cell r="L208">
            <v>757934</v>
          </cell>
          <cell r="M208">
            <v>612013.5999999996</v>
          </cell>
          <cell r="N208">
            <v>2383691.053685993</v>
          </cell>
          <cell r="O208">
            <v>417145.93439504877</v>
          </cell>
          <cell r="P208">
            <v>0</v>
          </cell>
          <cell r="Q208">
            <v>4752</v>
          </cell>
          <cell r="R208">
            <v>4822</v>
          </cell>
          <cell r="S208">
            <v>241100</v>
          </cell>
          <cell r="T208">
            <v>0</v>
          </cell>
          <cell r="U208">
            <v>5124206.6</v>
          </cell>
          <cell r="V208">
            <v>0</v>
          </cell>
          <cell r="W208">
            <v>5124206.6</v>
          </cell>
          <cell r="X208">
            <v>13.009902357018822</v>
          </cell>
          <cell r="Y208">
            <v>757934</v>
          </cell>
          <cell r="Z208">
            <v>38286262.6</v>
          </cell>
          <cell r="AA208">
            <v>39998985.6</v>
          </cell>
          <cell r="AB208">
            <v>101.55384777729336</v>
          </cell>
          <cell r="AC208" t="str">
            <v>d</v>
          </cell>
        </row>
        <row r="209">
          <cell r="A209">
            <v>200</v>
          </cell>
          <cell r="B209" t="str">
            <v>NEW ASHFORD                  </v>
          </cell>
          <cell r="C209">
            <v>0</v>
          </cell>
          <cell r="D209">
            <v>313210.37</v>
          </cell>
          <cell r="E209">
            <v>154825</v>
          </cell>
          <cell r="F209">
            <v>331313.9947464299</v>
          </cell>
          <cell r="G209">
            <v>168568</v>
          </cell>
          <cell r="H209">
            <v>162746</v>
          </cell>
          <cell r="I209">
            <v>7921</v>
          </cell>
          <cell r="J209">
            <v>50.21</v>
          </cell>
          <cell r="K209">
            <v>166353</v>
          </cell>
          <cell r="L209">
            <v>3458</v>
          </cell>
          <cell r="M209">
            <v>0</v>
          </cell>
          <cell r="N209">
            <v>18103.62474642991</v>
          </cell>
          <cell r="O209">
            <v>9089.829985182458</v>
          </cell>
          <cell r="P209">
            <v>1169</v>
          </cell>
          <cell r="Q209">
            <v>43</v>
          </cell>
          <cell r="R209">
            <v>42</v>
          </cell>
          <cell r="S209">
            <v>2100</v>
          </cell>
          <cell r="T209">
            <v>0</v>
          </cell>
          <cell r="U209">
            <v>163915</v>
          </cell>
          <cell r="V209">
            <v>0</v>
          </cell>
          <cell r="W209">
            <v>163915</v>
          </cell>
          <cell r="X209">
            <v>49.474215577718596</v>
          </cell>
          <cell r="Y209">
            <v>9090</v>
          </cell>
          <cell r="Z209">
            <v>318366</v>
          </cell>
          <cell r="AA209">
            <v>332483</v>
          </cell>
          <cell r="AB209">
            <v>100.35283908078341</v>
          </cell>
          <cell r="AC209" t="str">
            <v/>
          </cell>
        </row>
        <row r="210">
          <cell r="A210">
            <v>201</v>
          </cell>
          <cell r="B210" t="str">
            <v>NEW BEDFORD                  </v>
          </cell>
          <cell r="C210">
            <v>1</v>
          </cell>
          <cell r="D210">
            <v>120904310.03999999</v>
          </cell>
          <cell r="E210">
            <v>104762165</v>
          </cell>
          <cell r="F210">
            <v>124529300.86950365</v>
          </cell>
          <cell r="G210">
            <v>17999927</v>
          </cell>
          <cell r="H210">
            <v>106529374</v>
          </cell>
          <cell r="I210">
            <v>1767209</v>
          </cell>
          <cell r="J210">
            <v>73.16</v>
          </cell>
          <cell r="K210">
            <v>91105637</v>
          </cell>
          <cell r="L210">
            <v>0</v>
          </cell>
          <cell r="M210">
            <v>0</v>
          </cell>
          <cell r="N210">
            <v>3624990.8295036554</v>
          </cell>
          <cell r="O210">
            <v>2652043.290864874</v>
          </cell>
          <cell r="P210">
            <v>884834</v>
          </cell>
          <cell r="Q210">
            <v>13422</v>
          </cell>
          <cell r="R210">
            <v>13164</v>
          </cell>
          <cell r="S210">
            <v>658200</v>
          </cell>
          <cell r="T210">
            <v>0</v>
          </cell>
          <cell r="U210">
            <v>107414208</v>
          </cell>
          <cell r="V210">
            <v>0</v>
          </cell>
          <cell r="W210">
            <v>107414208</v>
          </cell>
          <cell r="X210">
            <v>86.25617204143879</v>
          </cell>
          <cell r="Y210">
            <v>2652043</v>
          </cell>
          <cell r="Z210">
            <v>121771406</v>
          </cell>
          <cell r="AA210">
            <v>125414135</v>
          </cell>
          <cell r="AB210">
            <v>100.7105429198736</v>
          </cell>
          <cell r="AC210" t="str">
            <v>g</v>
          </cell>
        </row>
        <row r="211">
          <cell r="A211">
            <v>202</v>
          </cell>
          <cell r="B211" t="str">
            <v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50.05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/>
          </cell>
        </row>
        <row r="212">
          <cell r="A212">
            <v>203</v>
          </cell>
          <cell r="B212" t="str">
            <v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17.5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/>
          </cell>
        </row>
        <row r="213">
          <cell r="A213">
            <v>204</v>
          </cell>
          <cell r="B213" t="str">
            <v>NEWBURYPORT                  </v>
          </cell>
          <cell r="C213">
            <v>1</v>
          </cell>
          <cell r="D213">
            <v>17369387.83083</v>
          </cell>
          <cell r="E213">
            <v>3094664</v>
          </cell>
          <cell r="F213">
            <v>18138185.240466557</v>
          </cell>
          <cell r="G213">
            <v>18210192</v>
          </cell>
          <cell r="H213">
            <v>0</v>
          </cell>
          <cell r="I213">
            <v>0</v>
          </cell>
          <cell r="J213">
            <v>17.5</v>
          </cell>
          <cell r="K213">
            <v>3174182</v>
          </cell>
          <cell r="L213">
            <v>23855</v>
          </cell>
          <cell r="M213">
            <v>23855</v>
          </cell>
          <cell r="N213">
            <v>768797.4096365571</v>
          </cell>
          <cell r="O213">
            <v>134539.5466863975</v>
          </cell>
          <cell r="P213">
            <v>110685</v>
          </cell>
          <cell r="Q213">
            <v>2266</v>
          </cell>
          <cell r="R213">
            <v>2270</v>
          </cell>
          <cell r="S213">
            <v>113500</v>
          </cell>
          <cell r="T213">
            <v>0</v>
          </cell>
          <cell r="U213">
            <v>3229204</v>
          </cell>
          <cell r="V213">
            <v>0</v>
          </cell>
          <cell r="W213">
            <v>3229204</v>
          </cell>
          <cell r="X213">
            <v>17.80334668098768</v>
          </cell>
          <cell r="Y213">
            <v>134540</v>
          </cell>
          <cell r="Z213">
            <v>21477340</v>
          </cell>
          <cell r="AA213">
            <v>21439396</v>
          </cell>
          <cell r="AB213">
            <v>118.20033655940614</v>
          </cell>
          <cell r="AC213" t="str">
            <v>d</v>
          </cell>
        </row>
        <row r="214">
          <cell r="A214">
            <v>205</v>
          </cell>
          <cell r="B214" t="str">
            <v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17.5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/>
          </cell>
        </row>
        <row r="215">
          <cell r="A215">
            <v>206</v>
          </cell>
          <cell r="B215" t="str">
            <v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56.04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/>
          </cell>
        </row>
        <row r="216">
          <cell r="A216">
            <v>207</v>
          </cell>
          <cell r="B216" t="str">
            <v>NEWTON                       </v>
          </cell>
          <cell r="C216">
            <v>1</v>
          </cell>
          <cell r="D216">
            <v>91783004.91332</v>
          </cell>
          <cell r="E216">
            <v>10966834.6</v>
          </cell>
          <cell r="F216">
            <v>96710790.08107077</v>
          </cell>
          <cell r="G216">
            <v>94016028</v>
          </cell>
          <cell r="H216">
            <v>2694762</v>
          </cell>
          <cell r="I216">
            <v>0</v>
          </cell>
          <cell r="J216">
            <v>17.5</v>
          </cell>
          <cell r="K216">
            <v>16924388</v>
          </cell>
          <cell r="L216">
            <v>1787266</v>
          </cell>
          <cell r="M216">
            <v>1787266</v>
          </cell>
          <cell r="N216">
            <v>4927785.167750761</v>
          </cell>
          <cell r="O216">
            <v>862362.4043563831</v>
          </cell>
          <cell r="P216">
            <v>0</v>
          </cell>
          <cell r="Q216">
            <v>11612</v>
          </cell>
          <cell r="R216">
            <v>11688</v>
          </cell>
          <cell r="S216">
            <v>584400</v>
          </cell>
          <cell r="T216">
            <v>0</v>
          </cell>
          <cell r="U216">
            <v>12754100.6</v>
          </cell>
          <cell r="V216">
            <v>0</v>
          </cell>
          <cell r="W216">
            <v>12754100.6</v>
          </cell>
          <cell r="X216">
            <v>13.187877577371136</v>
          </cell>
          <cell r="Y216">
            <v>1787266</v>
          </cell>
          <cell r="Z216">
            <v>106460198.6</v>
          </cell>
          <cell r="AA216">
            <v>106770128.6</v>
          </cell>
          <cell r="AB216">
            <v>110.40146452169058</v>
          </cell>
          <cell r="AC216" t="str">
            <v>d</v>
          </cell>
        </row>
        <row r="217">
          <cell r="A217">
            <v>208</v>
          </cell>
          <cell r="B217" t="str">
            <v>NORFOLK                      </v>
          </cell>
          <cell r="C217">
            <v>1</v>
          </cell>
          <cell r="D217">
            <v>7514189.6859</v>
          </cell>
          <cell r="E217">
            <v>3342421</v>
          </cell>
          <cell r="F217">
            <v>7568629.128375916</v>
          </cell>
          <cell r="G217">
            <v>4835814</v>
          </cell>
          <cell r="H217">
            <v>2732815</v>
          </cell>
          <cell r="I217">
            <v>0</v>
          </cell>
          <cell r="J217">
            <v>26.2</v>
          </cell>
          <cell r="K217">
            <v>1982981</v>
          </cell>
          <cell r="L217">
            <v>0</v>
          </cell>
          <cell r="M217">
            <v>0</v>
          </cell>
          <cell r="N217">
            <v>54439.44247591589</v>
          </cell>
          <cell r="O217">
            <v>14263.133928689962</v>
          </cell>
          <cell r="P217">
            <v>14263</v>
          </cell>
          <cell r="Q217">
            <v>1038</v>
          </cell>
          <cell r="R217">
            <v>999</v>
          </cell>
          <cell r="S217">
            <v>49950</v>
          </cell>
          <cell r="T217">
            <v>35687</v>
          </cell>
          <cell r="U217">
            <v>3392371</v>
          </cell>
          <cell r="V217">
            <v>0</v>
          </cell>
          <cell r="W217">
            <v>3392371</v>
          </cell>
          <cell r="X217">
            <v>44.82147219080265</v>
          </cell>
          <cell r="Y217">
            <v>49950</v>
          </cell>
          <cell r="Z217">
            <v>8038952</v>
          </cell>
          <cell r="AA217">
            <v>8228185</v>
          </cell>
          <cell r="AB217">
            <v>108.71433730517077</v>
          </cell>
          <cell r="AC217" t="str">
            <v>m</v>
          </cell>
        </row>
        <row r="218">
          <cell r="A218">
            <v>209</v>
          </cell>
          <cell r="B218" t="str">
            <v>NORTH ADAMS                  </v>
          </cell>
          <cell r="C218">
            <v>1</v>
          </cell>
          <cell r="D218">
            <v>15487886.440000003</v>
          </cell>
          <cell r="E218">
            <v>13921926</v>
          </cell>
          <cell r="F218">
            <v>16104425.472575067</v>
          </cell>
          <cell r="G218">
            <v>3199929</v>
          </cell>
          <cell r="H218">
            <v>12904496</v>
          </cell>
          <cell r="I218">
            <v>0</v>
          </cell>
          <cell r="J218">
            <v>74.18</v>
          </cell>
          <cell r="K218">
            <v>11946263</v>
          </cell>
          <cell r="L218">
            <v>0</v>
          </cell>
          <cell r="M218">
            <v>0</v>
          </cell>
          <cell r="N218">
            <v>616539.0325750634</v>
          </cell>
          <cell r="O218">
            <v>457348.65436418203</v>
          </cell>
          <cell r="P218">
            <v>457349</v>
          </cell>
          <cell r="Q218">
            <v>1833</v>
          </cell>
          <cell r="R218">
            <v>1798</v>
          </cell>
          <cell r="S218">
            <v>89900</v>
          </cell>
          <cell r="T218">
            <v>0</v>
          </cell>
          <cell r="U218">
            <v>14379275</v>
          </cell>
          <cell r="V218">
            <v>0</v>
          </cell>
          <cell r="W218">
            <v>14379275</v>
          </cell>
          <cell r="X218">
            <v>89.28772420032679</v>
          </cell>
          <cell r="Y218">
            <v>457349</v>
          </cell>
          <cell r="Z218">
            <v>16904658</v>
          </cell>
          <cell r="AA218">
            <v>17579204</v>
          </cell>
          <cell r="AB218">
            <v>109.15759789094245</v>
          </cell>
          <cell r="AC218" t="str">
            <v>g</v>
          </cell>
        </row>
        <row r="219">
          <cell r="A219">
            <v>210</v>
          </cell>
          <cell r="B219" t="str">
            <v>NORTHAMPTON                  </v>
          </cell>
          <cell r="C219">
            <v>1</v>
          </cell>
          <cell r="D219">
            <v>23515503.42</v>
          </cell>
          <cell r="E219">
            <v>6925715.6</v>
          </cell>
          <cell r="F219">
            <v>23897225.215249706</v>
          </cell>
          <cell r="G219">
            <v>17925565</v>
          </cell>
          <cell r="H219">
            <v>5971660</v>
          </cell>
          <cell r="I219">
            <v>0</v>
          </cell>
          <cell r="J219">
            <v>28.68</v>
          </cell>
          <cell r="K219">
            <v>6853724</v>
          </cell>
          <cell r="L219">
            <v>0</v>
          </cell>
          <cell r="M219">
            <v>0</v>
          </cell>
          <cell r="N219">
            <v>381721.7952497043</v>
          </cell>
          <cell r="O219">
            <v>109477.81087761518</v>
          </cell>
          <cell r="P219">
            <v>109478</v>
          </cell>
          <cell r="Q219">
            <v>2928</v>
          </cell>
          <cell r="R219">
            <v>2858</v>
          </cell>
          <cell r="S219">
            <v>142900</v>
          </cell>
          <cell r="T219">
            <v>33422</v>
          </cell>
          <cell r="U219">
            <v>7068615.6</v>
          </cell>
          <cell r="V219">
            <v>0</v>
          </cell>
          <cell r="W219">
            <v>7068615.6</v>
          </cell>
          <cell r="X219">
            <v>29.57923163183504</v>
          </cell>
          <cell r="Y219">
            <v>142900</v>
          </cell>
          <cell r="Z219">
            <v>24463536.6</v>
          </cell>
          <cell r="AA219">
            <v>24994180.6</v>
          </cell>
          <cell r="AB219">
            <v>104.59030441764547</v>
          </cell>
          <cell r="AC219" t="str">
            <v>m</v>
          </cell>
        </row>
        <row r="220">
          <cell r="A220">
            <v>211</v>
          </cell>
          <cell r="B220" t="str">
            <v>NORTH ANDOVER                </v>
          </cell>
          <cell r="C220">
            <v>1</v>
          </cell>
          <cell r="D220">
            <v>33510013.21</v>
          </cell>
          <cell r="E220">
            <v>4649317</v>
          </cell>
          <cell r="F220">
            <v>34908316.44397993</v>
          </cell>
          <cell r="G220">
            <v>30883606</v>
          </cell>
          <cell r="H220">
            <v>4024710</v>
          </cell>
          <cell r="I220">
            <v>0</v>
          </cell>
          <cell r="J220">
            <v>17.5</v>
          </cell>
          <cell r="K220">
            <v>6108955</v>
          </cell>
          <cell r="L220">
            <v>437891</v>
          </cell>
          <cell r="M220">
            <v>437891</v>
          </cell>
          <cell r="N220">
            <v>1398303.2339799255</v>
          </cell>
          <cell r="O220">
            <v>244703.06594648695</v>
          </cell>
          <cell r="P220">
            <v>0</v>
          </cell>
          <cell r="Q220">
            <v>4525</v>
          </cell>
          <cell r="R220">
            <v>4492</v>
          </cell>
          <cell r="S220">
            <v>224600</v>
          </cell>
          <cell r="T220">
            <v>0</v>
          </cell>
          <cell r="U220">
            <v>5087208</v>
          </cell>
          <cell r="V220">
            <v>0</v>
          </cell>
          <cell r="W220">
            <v>5087208</v>
          </cell>
          <cell r="X220">
            <v>14.573054556107957</v>
          </cell>
          <cell r="Y220">
            <v>437891</v>
          </cell>
          <cell r="Z220">
            <v>34495538</v>
          </cell>
          <cell r="AA220">
            <v>35970814</v>
          </cell>
          <cell r="AB220">
            <v>103.04368031533444</v>
          </cell>
          <cell r="AC220" t="str">
            <v>d</v>
          </cell>
        </row>
        <row r="221">
          <cell r="A221">
            <v>212</v>
          </cell>
          <cell r="B221" t="str">
            <v>NORTH ATTLEBOROUGH           </v>
          </cell>
          <cell r="C221">
            <v>1</v>
          </cell>
          <cell r="D221">
            <v>34913727.24999999</v>
          </cell>
          <cell r="E221">
            <v>19319443</v>
          </cell>
          <cell r="F221">
            <v>37024105.29144422</v>
          </cell>
          <cell r="G221">
            <v>16763755</v>
          </cell>
          <cell r="H221">
            <v>20260350</v>
          </cell>
          <cell r="I221">
            <v>940907</v>
          </cell>
          <cell r="J221">
            <v>41.08</v>
          </cell>
          <cell r="K221">
            <v>15209502</v>
          </cell>
          <cell r="L221">
            <v>0</v>
          </cell>
          <cell r="M221">
            <v>0</v>
          </cell>
          <cell r="N221">
            <v>2110378.041444227</v>
          </cell>
          <cell r="O221">
            <v>866943.2994252885</v>
          </cell>
          <cell r="P221">
            <v>0</v>
          </cell>
          <cell r="Q221">
            <v>4653</v>
          </cell>
          <cell r="R221">
            <v>4713</v>
          </cell>
          <cell r="S221">
            <v>235650</v>
          </cell>
          <cell r="T221">
            <v>0</v>
          </cell>
          <cell r="U221">
            <v>20260350</v>
          </cell>
          <cell r="V221">
            <v>0</v>
          </cell>
          <cell r="W221">
            <v>20260350</v>
          </cell>
          <cell r="X221">
            <v>54.72205159453752</v>
          </cell>
          <cell r="Y221">
            <v>940907</v>
          </cell>
          <cell r="Z221">
            <v>34913727</v>
          </cell>
          <cell r="AA221">
            <v>37024105</v>
          </cell>
          <cell r="AB221">
            <v>99.99999921282576</v>
          </cell>
          <cell r="AC221" t="str">
            <v>f</v>
          </cell>
        </row>
        <row r="222">
          <cell r="A222">
            <v>213</v>
          </cell>
          <cell r="B222" t="str">
            <v>NORTHBOROUGH                 </v>
          </cell>
          <cell r="C222">
            <v>1</v>
          </cell>
          <cell r="D222">
            <v>13031020.219999999</v>
          </cell>
          <cell r="E222">
            <v>2763949.4</v>
          </cell>
          <cell r="F222">
            <v>13379613.142081046</v>
          </cell>
          <cell r="G222">
            <v>10658966</v>
          </cell>
          <cell r="H222">
            <v>2720647</v>
          </cell>
          <cell r="I222">
            <v>0</v>
          </cell>
          <cell r="J222">
            <v>28.6</v>
          </cell>
          <cell r="K222">
            <v>3826569</v>
          </cell>
          <cell r="L222">
            <v>318786</v>
          </cell>
          <cell r="M222">
            <v>318786</v>
          </cell>
          <cell r="N222">
            <v>348592.92208104767</v>
          </cell>
          <cell r="O222">
            <v>99697.57571517964</v>
          </cell>
          <cell r="P222">
            <v>0</v>
          </cell>
          <cell r="Q222">
            <v>1854</v>
          </cell>
          <cell r="R222">
            <v>1814</v>
          </cell>
          <cell r="S222">
            <v>90700</v>
          </cell>
          <cell r="T222">
            <v>0</v>
          </cell>
          <cell r="U222">
            <v>3082735.4</v>
          </cell>
          <cell r="V222">
            <v>0</v>
          </cell>
          <cell r="W222">
            <v>3082735.4</v>
          </cell>
          <cell r="X222">
            <v>23.04054210883197</v>
          </cell>
          <cell r="Y222">
            <v>318786</v>
          </cell>
          <cell r="Z222">
            <v>13662128.4</v>
          </cell>
          <cell r="AA222">
            <v>13741701.4</v>
          </cell>
          <cell r="AB222">
            <v>102.70626851519441</v>
          </cell>
          <cell r="AC222" t="str">
            <v>d</v>
          </cell>
        </row>
        <row r="223">
          <cell r="A223">
            <v>214</v>
          </cell>
          <cell r="B223" t="str">
            <v>NORTHBRIDGE                  </v>
          </cell>
          <cell r="C223">
            <v>1</v>
          </cell>
          <cell r="D223">
            <v>19859815.41</v>
          </cell>
          <cell r="E223">
            <v>13322608</v>
          </cell>
          <cell r="F223">
            <v>21326300.52772906</v>
          </cell>
          <cell r="G223">
            <v>7490514</v>
          </cell>
          <cell r="H223">
            <v>13835787</v>
          </cell>
          <cell r="I223">
            <v>513179</v>
          </cell>
          <cell r="J223">
            <v>54.02</v>
          </cell>
          <cell r="K223">
            <v>11520468</v>
          </cell>
          <cell r="L223">
            <v>0</v>
          </cell>
          <cell r="M223">
            <v>0</v>
          </cell>
          <cell r="N223">
            <v>1466485.1177290604</v>
          </cell>
          <cell r="O223">
            <v>792195.2605972384</v>
          </cell>
          <cell r="P223">
            <v>279016</v>
          </cell>
          <cell r="Q223">
            <v>2548</v>
          </cell>
          <cell r="R223">
            <v>2587</v>
          </cell>
          <cell r="S223">
            <v>129350</v>
          </cell>
          <cell r="T223">
            <v>0</v>
          </cell>
          <cell r="U223">
            <v>14114803</v>
          </cell>
          <cell r="V223">
            <v>0</v>
          </cell>
          <cell r="W223">
            <v>14114803</v>
          </cell>
          <cell r="X223">
            <v>66.18495777853047</v>
          </cell>
          <cell r="Y223">
            <v>792195</v>
          </cell>
          <cell r="Z223">
            <v>20310436</v>
          </cell>
          <cell r="AA223">
            <v>21605317</v>
          </cell>
          <cell r="AB223">
            <v>101.30832101849148</v>
          </cell>
          <cell r="AC223" t="str">
            <v>g</v>
          </cell>
        </row>
        <row r="224">
          <cell r="A224">
            <v>215</v>
          </cell>
          <cell r="B224" t="str">
            <v>NORTH BROOKFIELD             </v>
          </cell>
          <cell r="C224">
            <v>1</v>
          </cell>
          <cell r="D224">
            <v>6571910.51</v>
          </cell>
          <cell r="E224">
            <v>4326992.897025172</v>
          </cell>
          <cell r="F224">
            <v>6609236.963688922</v>
          </cell>
          <cell r="G224">
            <v>2348384</v>
          </cell>
          <cell r="H224">
            <v>4260853</v>
          </cell>
          <cell r="I224">
            <v>0</v>
          </cell>
          <cell r="J224">
            <v>62.02</v>
          </cell>
          <cell r="K224">
            <v>4099049</v>
          </cell>
          <cell r="L224">
            <v>0</v>
          </cell>
          <cell r="M224">
            <v>0</v>
          </cell>
          <cell r="N224">
            <v>37326.45368892234</v>
          </cell>
          <cell r="O224">
            <v>23149.866577869638</v>
          </cell>
          <cell r="P224">
            <v>23150</v>
          </cell>
          <cell r="Q224">
            <v>834</v>
          </cell>
          <cell r="R224">
            <v>801</v>
          </cell>
          <cell r="S224">
            <v>40050</v>
          </cell>
          <cell r="T224">
            <v>16900</v>
          </cell>
          <cell r="U224">
            <v>4367042.897025172</v>
          </cell>
          <cell r="V224">
            <v>0</v>
          </cell>
          <cell r="W224">
            <v>4367042.897025172</v>
          </cell>
          <cell r="X224">
            <v>66.07484223999924</v>
          </cell>
          <cell r="Y224">
            <v>40050</v>
          </cell>
          <cell r="Z224">
            <v>6643578.897025172</v>
          </cell>
          <cell r="AA224">
            <v>6715426.897025172</v>
          </cell>
          <cell r="AB224">
            <v>101.60668975737526</v>
          </cell>
          <cell r="AC224" t="str">
            <v>m</v>
          </cell>
        </row>
        <row r="225">
          <cell r="A225">
            <v>216</v>
          </cell>
          <cell r="B225" t="str">
            <v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46.16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/>
          </cell>
        </row>
        <row r="226">
          <cell r="A226">
            <v>217</v>
          </cell>
          <cell r="B226" t="str">
            <v>NORTH READING                </v>
          </cell>
          <cell r="C226">
            <v>1</v>
          </cell>
          <cell r="D226">
            <v>20183617.97724</v>
          </cell>
          <cell r="E226">
            <v>4917126</v>
          </cell>
          <cell r="F226">
            <v>21182764.789605197</v>
          </cell>
          <cell r="G226">
            <v>15869112</v>
          </cell>
          <cell r="H226">
            <v>5313653</v>
          </cell>
          <cell r="I226">
            <v>396527</v>
          </cell>
          <cell r="J226">
            <v>24.8</v>
          </cell>
          <cell r="K226">
            <v>5253326</v>
          </cell>
          <cell r="L226">
            <v>100860</v>
          </cell>
          <cell r="M226">
            <v>0</v>
          </cell>
          <cell r="N226">
            <v>999146.8123651966</v>
          </cell>
          <cell r="O226">
            <v>247788.40946656876</v>
          </cell>
          <cell r="P226">
            <v>0</v>
          </cell>
          <cell r="Q226">
            <v>2666</v>
          </cell>
          <cell r="R226">
            <v>2676</v>
          </cell>
          <cell r="S226">
            <v>133800</v>
          </cell>
          <cell r="T226">
            <v>0</v>
          </cell>
          <cell r="U226">
            <v>5313653</v>
          </cell>
          <cell r="V226">
            <v>0</v>
          </cell>
          <cell r="W226">
            <v>5313653</v>
          </cell>
          <cell r="X226">
            <v>25.084794420261492</v>
          </cell>
          <cell r="Y226">
            <v>396527</v>
          </cell>
          <cell r="Z226">
            <v>20183618</v>
          </cell>
          <cell r="AA226">
            <v>21182765</v>
          </cell>
          <cell r="AB226">
            <v>100.0000009932358</v>
          </cell>
          <cell r="AC226" t="str">
            <v>f</v>
          </cell>
        </row>
        <row r="227">
          <cell r="A227">
            <v>218</v>
          </cell>
          <cell r="B227" t="str">
            <v>NORTON                       </v>
          </cell>
          <cell r="C227">
            <v>1</v>
          </cell>
          <cell r="D227">
            <v>23419989.29</v>
          </cell>
          <cell r="E227">
            <v>12175056</v>
          </cell>
          <cell r="F227">
            <v>24274093.50633346</v>
          </cell>
          <cell r="G227">
            <v>12205403</v>
          </cell>
          <cell r="H227">
            <v>12068691</v>
          </cell>
          <cell r="I227">
            <v>0</v>
          </cell>
          <cell r="J227">
            <v>45.18</v>
          </cell>
          <cell r="K227">
            <v>10967035</v>
          </cell>
          <cell r="L227">
            <v>0</v>
          </cell>
          <cell r="M227">
            <v>0</v>
          </cell>
          <cell r="N227">
            <v>854104.2163334601</v>
          </cell>
          <cell r="O227">
            <v>385884.28493945725</v>
          </cell>
          <cell r="P227">
            <v>385884</v>
          </cell>
          <cell r="Q227">
            <v>3162</v>
          </cell>
          <cell r="R227">
            <v>3104</v>
          </cell>
          <cell r="S227">
            <v>155200</v>
          </cell>
          <cell r="T227">
            <v>0</v>
          </cell>
          <cell r="U227">
            <v>12560940</v>
          </cell>
          <cell r="V227">
            <v>0</v>
          </cell>
          <cell r="W227">
            <v>12560940</v>
          </cell>
          <cell r="X227">
            <v>51.746278379963684</v>
          </cell>
          <cell r="Y227">
            <v>385884</v>
          </cell>
          <cell r="Z227">
            <v>23828453</v>
          </cell>
          <cell r="AA227">
            <v>24766343</v>
          </cell>
          <cell r="AB227">
            <v>102.02788002583127</v>
          </cell>
          <cell r="AC227" t="str">
            <v>g</v>
          </cell>
        </row>
        <row r="228">
          <cell r="A228">
            <v>219</v>
          </cell>
          <cell r="B228" t="str">
            <v>NORWELL                      </v>
          </cell>
          <cell r="C228">
            <v>1</v>
          </cell>
          <cell r="D228">
            <v>16098434.99767</v>
          </cell>
          <cell r="E228">
            <v>2207570.6</v>
          </cell>
          <cell r="F228">
            <v>17382511.4449691</v>
          </cell>
          <cell r="G228">
            <v>15372590</v>
          </cell>
          <cell r="H228">
            <v>2009921</v>
          </cell>
          <cell r="I228">
            <v>0</v>
          </cell>
          <cell r="J228">
            <v>17.5</v>
          </cell>
          <cell r="K228">
            <v>3041940</v>
          </cell>
          <cell r="L228">
            <v>250311</v>
          </cell>
          <cell r="M228">
            <v>250311</v>
          </cell>
          <cell r="N228">
            <v>1284076.4472990986</v>
          </cell>
          <cell r="O228">
            <v>224713.37827734224</v>
          </cell>
          <cell r="P228">
            <v>0</v>
          </cell>
          <cell r="Q228">
            <v>2137</v>
          </cell>
          <cell r="R228">
            <v>2193</v>
          </cell>
          <cell r="S228">
            <v>109650</v>
          </cell>
          <cell r="T228">
            <v>0</v>
          </cell>
          <cell r="U228">
            <v>2457881.6</v>
          </cell>
          <cell r="V228">
            <v>0</v>
          </cell>
          <cell r="W228">
            <v>2457881.6</v>
          </cell>
          <cell r="X228">
            <v>14.139968253617159</v>
          </cell>
          <cell r="Y228">
            <v>250311</v>
          </cell>
          <cell r="Z228">
            <v>17124371.6</v>
          </cell>
          <cell r="AA228">
            <v>17830471.6</v>
          </cell>
          <cell r="AB228">
            <v>102.57707383912324</v>
          </cell>
          <cell r="AC228" t="str">
            <v>d</v>
          </cell>
        </row>
        <row r="229">
          <cell r="A229">
            <v>220</v>
          </cell>
          <cell r="B229" t="str">
            <v>NORWOOD                      </v>
          </cell>
          <cell r="C229">
            <v>1</v>
          </cell>
          <cell r="D229">
            <v>29886710.07455</v>
          </cell>
          <cell r="E229">
            <v>3933871</v>
          </cell>
          <cell r="F229">
            <v>30207570.06564049</v>
          </cell>
          <cell r="G229">
            <v>28071619</v>
          </cell>
          <cell r="H229">
            <v>2135951</v>
          </cell>
          <cell r="I229">
            <v>0</v>
          </cell>
          <cell r="J229">
            <v>19.65</v>
          </cell>
          <cell r="K229">
            <v>5935788</v>
          </cell>
          <cell r="L229">
            <v>600575</v>
          </cell>
          <cell r="M229">
            <v>600575</v>
          </cell>
          <cell r="N229">
            <v>320859.9910904914</v>
          </cell>
          <cell r="O229">
            <v>63048.98824928156</v>
          </cell>
          <cell r="P229">
            <v>0</v>
          </cell>
          <cell r="Q229">
            <v>3651</v>
          </cell>
          <cell r="R229">
            <v>3524</v>
          </cell>
          <cell r="S229">
            <v>176200</v>
          </cell>
          <cell r="T229">
            <v>0</v>
          </cell>
          <cell r="U229">
            <v>4534446</v>
          </cell>
          <cell r="V229">
            <v>0</v>
          </cell>
          <cell r="W229">
            <v>4534446</v>
          </cell>
          <cell r="X229">
            <v>15.010959140860164</v>
          </cell>
          <cell r="Y229">
            <v>600575</v>
          </cell>
          <cell r="Z229">
            <v>31634383</v>
          </cell>
          <cell r="AA229">
            <v>32606065</v>
          </cell>
          <cell r="AB229">
            <v>107.94004591944213</v>
          </cell>
          <cell r="AC229" t="str">
            <v>d</v>
          </cell>
        </row>
        <row r="230">
          <cell r="A230">
            <v>221</v>
          </cell>
          <cell r="B230" t="str">
            <v>OAK BLUFFS                   </v>
          </cell>
          <cell r="C230">
            <v>1</v>
          </cell>
          <cell r="D230">
            <v>3068927.37</v>
          </cell>
          <cell r="E230">
            <v>567385</v>
          </cell>
          <cell r="F230">
            <v>3482507.5606329595</v>
          </cell>
          <cell r="G230">
            <v>2861389</v>
          </cell>
          <cell r="H230">
            <v>621119</v>
          </cell>
          <cell r="I230">
            <v>53734</v>
          </cell>
          <cell r="J230">
            <v>17.5</v>
          </cell>
          <cell r="K230">
            <v>609439</v>
          </cell>
          <cell r="L230">
            <v>12616</v>
          </cell>
          <cell r="M230">
            <v>0</v>
          </cell>
          <cell r="N230">
            <v>413580.19063295936</v>
          </cell>
          <cell r="O230">
            <v>72376.53336076788</v>
          </cell>
          <cell r="P230">
            <v>18643</v>
          </cell>
          <cell r="Q230">
            <v>415</v>
          </cell>
          <cell r="R230">
            <v>450</v>
          </cell>
          <cell r="S230">
            <v>22500</v>
          </cell>
          <cell r="T230">
            <v>0</v>
          </cell>
          <cell r="U230">
            <v>639762</v>
          </cell>
          <cell r="V230">
            <v>0</v>
          </cell>
          <cell r="W230">
            <v>639762</v>
          </cell>
          <cell r="X230">
            <v>18.37072824283318</v>
          </cell>
          <cell r="Y230">
            <v>72377</v>
          </cell>
          <cell r="Z230">
            <v>3292242</v>
          </cell>
          <cell r="AA230">
            <v>3501151</v>
          </cell>
          <cell r="AB230">
            <v>100.53534526608901</v>
          </cell>
          <cell r="AC230" t="str">
            <v>g</v>
          </cell>
        </row>
        <row r="231">
          <cell r="A231">
            <v>222</v>
          </cell>
          <cell r="B231" t="str">
            <v>OAKHAM                       </v>
          </cell>
          <cell r="C231">
            <v>0</v>
          </cell>
          <cell r="D231">
            <v>97646.94</v>
          </cell>
          <cell r="E231">
            <v>73893</v>
          </cell>
          <cell r="F231">
            <v>102197.43</v>
          </cell>
          <cell r="G231">
            <v>24731</v>
          </cell>
          <cell r="H231">
            <v>77466</v>
          </cell>
          <cell r="I231">
            <v>3573</v>
          </cell>
          <cell r="J231">
            <v>58.06</v>
          </cell>
          <cell r="K231">
            <v>59336</v>
          </cell>
          <cell r="L231">
            <v>0</v>
          </cell>
          <cell r="M231">
            <v>0</v>
          </cell>
          <cell r="N231">
            <v>4550.489999999991</v>
          </cell>
          <cell r="O231">
            <v>2642.0144939999946</v>
          </cell>
          <cell r="P231">
            <v>0</v>
          </cell>
          <cell r="Q231">
            <v>9</v>
          </cell>
          <cell r="R231">
            <v>9</v>
          </cell>
          <cell r="S231">
            <v>450</v>
          </cell>
          <cell r="T231">
            <v>0</v>
          </cell>
          <cell r="U231">
            <v>77466</v>
          </cell>
          <cell r="V231">
            <v>0</v>
          </cell>
          <cell r="W231">
            <v>77466</v>
          </cell>
          <cell r="X231">
            <v>75.80034057607907</v>
          </cell>
          <cell r="Y231">
            <v>3573</v>
          </cell>
          <cell r="Z231">
            <v>97647</v>
          </cell>
          <cell r="AA231">
            <v>102197</v>
          </cell>
          <cell r="AB231">
            <v>99.99957924577947</v>
          </cell>
          <cell r="AC231" t="str">
            <v/>
          </cell>
        </row>
        <row r="232">
          <cell r="A232">
            <v>223</v>
          </cell>
          <cell r="B232" t="str">
            <v>ORANGE                       </v>
          </cell>
          <cell r="C232">
            <v>1</v>
          </cell>
          <cell r="D232">
            <v>5794416.41</v>
          </cell>
          <cell r="E232">
            <v>4961898</v>
          </cell>
          <cell r="F232">
            <v>5977476.587238901</v>
          </cell>
          <cell r="G232">
            <v>1437195</v>
          </cell>
          <cell r="H232">
            <v>4540282</v>
          </cell>
          <cell r="I232">
            <v>0</v>
          </cell>
          <cell r="J232">
            <v>74.1</v>
          </cell>
          <cell r="K232">
            <v>4429310</v>
          </cell>
          <cell r="L232">
            <v>0</v>
          </cell>
          <cell r="M232">
            <v>0</v>
          </cell>
          <cell r="N232">
            <v>183060.17723890115</v>
          </cell>
          <cell r="O232">
            <v>135647.59133402575</v>
          </cell>
          <cell r="P232">
            <v>135648</v>
          </cell>
          <cell r="Q232">
            <v>709</v>
          </cell>
          <cell r="R232">
            <v>692</v>
          </cell>
          <cell r="S232">
            <v>34600</v>
          </cell>
          <cell r="T232">
            <v>0</v>
          </cell>
          <cell r="U232">
            <v>5097546</v>
          </cell>
          <cell r="V232">
            <v>0</v>
          </cell>
          <cell r="W232">
            <v>5097546</v>
          </cell>
          <cell r="X232">
            <v>85.27922988243178</v>
          </cell>
          <cell r="Y232">
            <v>135648</v>
          </cell>
          <cell r="Z232">
            <v>6327021</v>
          </cell>
          <cell r="AA232">
            <v>6534741</v>
          </cell>
          <cell r="AB232">
            <v>109.32273685439074</v>
          </cell>
          <cell r="AC232" t="str">
            <v>g</v>
          </cell>
        </row>
        <row r="233">
          <cell r="A233">
            <v>224</v>
          </cell>
          <cell r="B233" t="str">
            <v>ORLEANS                      </v>
          </cell>
          <cell r="C233">
            <v>1</v>
          </cell>
          <cell r="D233">
            <v>1599992.33</v>
          </cell>
          <cell r="E233">
            <v>236862.4</v>
          </cell>
          <cell r="F233">
            <v>1527004.24</v>
          </cell>
          <cell r="G233">
            <v>1747368</v>
          </cell>
          <cell r="H233">
            <v>0</v>
          </cell>
          <cell r="I233">
            <v>0</v>
          </cell>
          <cell r="J233">
            <v>17.5</v>
          </cell>
          <cell r="K233">
            <v>267226</v>
          </cell>
          <cell r="L233">
            <v>9109</v>
          </cell>
          <cell r="M233">
            <v>9109</v>
          </cell>
          <cell r="N233">
            <v>0</v>
          </cell>
          <cell r="O233">
            <v>0</v>
          </cell>
          <cell r="P233">
            <v>0</v>
          </cell>
          <cell r="Q233">
            <v>218</v>
          </cell>
          <cell r="R233">
            <v>199</v>
          </cell>
          <cell r="S233">
            <v>9950</v>
          </cell>
          <cell r="T233">
            <v>841</v>
          </cell>
          <cell r="U233">
            <v>246812.4</v>
          </cell>
          <cell r="V233">
            <v>0</v>
          </cell>
          <cell r="W233">
            <v>246812.4</v>
          </cell>
          <cell r="X233">
            <v>16.163177123856578</v>
          </cell>
          <cell r="Y233">
            <v>9950</v>
          </cell>
          <cell r="Z233">
            <v>2165551.4</v>
          </cell>
          <cell r="AA233">
            <v>1994180.4</v>
          </cell>
          <cell r="AB233">
            <v>130.5942935692176</v>
          </cell>
          <cell r="AC233" t="str">
            <v>m</v>
          </cell>
        </row>
        <row r="234">
          <cell r="A234">
            <v>225</v>
          </cell>
          <cell r="B234" t="str">
            <v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17.5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1222</v>
          </cell>
          <cell r="AA234">
            <v>0</v>
          </cell>
          <cell r="AB234">
            <v>0</v>
          </cell>
          <cell r="AC234" t="str">
            <v/>
          </cell>
        </row>
        <row r="235">
          <cell r="A235">
            <v>226</v>
          </cell>
          <cell r="B235" t="str">
            <v>OXFORD                       </v>
          </cell>
          <cell r="C235">
            <v>1</v>
          </cell>
          <cell r="D235">
            <v>16425478.989999998</v>
          </cell>
          <cell r="E235">
            <v>8877524</v>
          </cell>
          <cell r="F235">
            <v>17109033.364616748</v>
          </cell>
          <cell r="G235">
            <v>8150080</v>
          </cell>
          <cell r="H235">
            <v>8958953</v>
          </cell>
          <cell r="I235">
            <v>81429</v>
          </cell>
          <cell r="J235">
            <v>53.05</v>
          </cell>
          <cell r="K235">
            <v>9076342</v>
          </cell>
          <cell r="L235">
            <v>59645</v>
          </cell>
          <cell r="M235">
            <v>0</v>
          </cell>
          <cell r="N235">
            <v>683554.3746167496</v>
          </cell>
          <cell r="O235">
            <v>362625.59573418566</v>
          </cell>
          <cell r="P235">
            <v>281197</v>
          </cell>
          <cell r="Q235">
            <v>2123</v>
          </cell>
          <cell r="R235">
            <v>2093</v>
          </cell>
          <cell r="S235">
            <v>104650</v>
          </cell>
          <cell r="T235">
            <v>0</v>
          </cell>
          <cell r="U235">
            <v>9240150</v>
          </cell>
          <cell r="V235">
            <v>0</v>
          </cell>
          <cell r="W235">
            <v>9240150</v>
          </cell>
          <cell r="X235">
            <v>54.00743457026384</v>
          </cell>
          <cell r="Y235">
            <v>362626</v>
          </cell>
          <cell r="Z235">
            <v>16524414</v>
          </cell>
          <cell r="AA235">
            <v>17390230</v>
          </cell>
          <cell r="AB235">
            <v>101.64355653174887</v>
          </cell>
          <cell r="AC235" t="str">
            <v>g</v>
          </cell>
        </row>
        <row r="236">
          <cell r="A236">
            <v>227</v>
          </cell>
          <cell r="B236" t="str">
            <v>PALMER                       </v>
          </cell>
          <cell r="C236">
            <v>1</v>
          </cell>
          <cell r="D236">
            <v>16293473.060000004</v>
          </cell>
          <cell r="E236">
            <v>10828140</v>
          </cell>
          <cell r="F236">
            <v>16630337.504335003</v>
          </cell>
          <cell r="G236">
            <v>5686758</v>
          </cell>
          <cell r="H236">
            <v>10943580</v>
          </cell>
          <cell r="I236">
            <v>115440</v>
          </cell>
          <cell r="J236">
            <v>64.49</v>
          </cell>
          <cell r="K236">
            <v>10724905</v>
          </cell>
          <cell r="L236">
            <v>0</v>
          </cell>
          <cell r="M236">
            <v>0</v>
          </cell>
          <cell r="N236">
            <v>336864.4443349987</v>
          </cell>
          <cell r="O236">
            <v>217243.88015164065</v>
          </cell>
          <cell r="P236">
            <v>101804</v>
          </cell>
          <cell r="Q236">
            <v>2011</v>
          </cell>
          <cell r="R236">
            <v>1960</v>
          </cell>
          <cell r="S236">
            <v>98000</v>
          </cell>
          <cell r="T236">
            <v>0</v>
          </cell>
          <cell r="U236">
            <v>11045384</v>
          </cell>
          <cell r="V236">
            <v>0</v>
          </cell>
          <cell r="W236">
            <v>11045384</v>
          </cell>
          <cell r="X236">
            <v>66.41707660545565</v>
          </cell>
          <cell r="Y236">
            <v>217244</v>
          </cell>
          <cell r="Z236">
            <v>16319739</v>
          </cell>
          <cell r="AA236">
            <v>16732142</v>
          </cell>
          <cell r="AB236">
            <v>100.61216133249526</v>
          </cell>
          <cell r="AC236" t="str">
            <v>g</v>
          </cell>
        </row>
        <row r="237">
          <cell r="A237">
            <v>228</v>
          </cell>
          <cell r="B237" t="str">
            <v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28.18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/>
          </cell>
        </row>
        <row r="238">
          <cell r="A238">
            <v>229</v>
          </cell>
          <cell r="B238" t="str">
            <v>PEABODY                      </v>
          </cell>
          <cell r="C238">
            <v>1</v>
          </cell>
          <cell r="D238">
            <v>54951902.25</v>
          </cell>
          <cell r="E238">
            <v>19286644</v>
          </cell>
          <cell r="F238">
            <v>56602396.85723118</v>
          </cell>
          <cell r="G238">
            <v>38043319</v>
          </cell>
          <cell r="H238">
            <v>18559078</v>
          </cell>
          <cell r="I238">
            <v>0</v>
          </cell>
          <cell r="J238">
            <v>27.54</v>
          </cell>
          <cell r="K238">
            <v>15588300</v>
          </cell>
          <cell r="L238">
            <v>0</v>
          </cell>
          <cell r="M238">
            <v>0</v>
          </cell>
          <cell r="N238">
            <v>1650494.6072311774</v>
          </cell>
          <cell r="O238">
            <v>454546.2148314662</v>
          </cell>
          <cell r="P238">
            <v>454546</v>
          </cell>
          <cell r="Q238">
            <v>6621</v>
          </cell>
          <cell r="R238">
            <v>6518</v>
          </cell>
          <cell r="S238">
            <v>325900</v>
          </cell>
          <cell r="T238">
            <v>0</v>
          </cell>
          <cell r="U238">
            <v>19741190</v>
          </cell>
          <cell r="V238">
            <v>0</v>
          </cell>
          <cell r="W238">
            <v>19741190</v>
          </cell>
          <cell r="X238">
            <v>34.87695061711505</v>
          </cell>
          <cell r="Y238">
            <v>454546</v>
          </cell>
          <cell r="Z238">
            <v>55362475</v>
          </cell>
          <cell r="AA238">
            <v>57784509</v>
          </cell>
          <cell r="AB238">
            <v>102.08844891454062</v>
          </cell>
          <cell r="AC238" t="str">
            <v>g</v>
          </cell>
        </row>
        <row r="239">
          <cell r="A239">
            <v>230</v>
          </cell>
          <cell r="B239" t="str">
            <v>PELHAM                       </v>
          </cell>
          <cell r="C239">
            <v>1</v>
          </cell>
          <cell r="D239">
            <v>749939.66</v>
          </cell>
          <cell r="E239">
            <v>164606.8</v>
          </cell>
          <cell r="F239">
            <v>733964.1094365107</v>
          </cell>
          <cell r="G239">
            <v>561236</v>
          </cell>
          <cell r="H239">
            <v>172728</v>
          </cell>
          <cell r="I239">
            <v>8121.200000000012</v>
          </cell>
          <cell r="J239">
            <v>43.4</v>
          </cell>
          <cell r="K239">
            <v>318540</v>
          </cell>
          <cell r="L239">
            <v>46180</v>
          </cell>
          <cell r="M239">
            <v>38058.79999999999</v>
          </cell>
          <cell r="N239">
            <v>0</v>
          </cell>
          <cell r="O239">
            <v>0</v>
          </cell>
          <cell r="P239">
            <v>0</v>
          </cell>
          <cell r="Q239">
            <v>101</v>
          </cell>
          <cell r="R239">
            <v>96</v>
          </cell>
          <cell r="S239">
            <v>4800</v>
          </cell>
          <cell r="T239">
            <v>0</v>
          </cell>
          <cell r="U239">
            <v>210786.8</v>
          </cell>
          <cell r="V239">
            <v>0</v>
          </cell>
          <cell r="W239">
            <v>210786.8</v>
          </cell>
          <cell r="X239">
            <v>28.718951960992783</v>
          </cell>
          <cell r="Y239">
            <v>46180</v>
          </cell>
          <cell r="Z239">
            <v>808415.8</v>
          </cell>
          <cell r="AA239">
            <v>772022.8</v>
          </cell>
          <cell r="AB239">
            <v>105.18536125597589</v>
          </cell>
          <cell r="AC239" t="str">
            <v>d</v>
          </cell>
        </row>
        <row r="240">
          <cell r="A240">
            <v>231</v>
          </cell>
          <cell r="B240" t="str">
            <v>PEMBROKE                     </v>
          </cell>
          <cell r="C240">
            <v>1</v>
          </cell>
          <cell r="D240">
            <v>24815140.279400006</v>
          </cell>
          <cell r="E240">
            <v>10072452</v>
          </cell>
          <cell r="F240">
            <v>26921544.8071214</v>
          </cell>
          <cell r="G240">
            <v>15414393</v>
          </cell>
          <cell r="H240">
            <v>11507152</v>
          </cell>
          <cell r="I240">
            <v>1434700</v>
          </cell>
          <cell r="J240">
            <v>42.95</v>
          </cell>
          <cell r="K240">
            <v>11562803</v>
          </cell>
          <cell r="L240">
            <v>447105</v>
          </cell>
          <cell r="M240">
            <v>0</v>
          </cell>
          <cell r="N240">
            <v>2106404.527721394</v>
          </cell>
          <cell r="O240">
            <v>904700.7446563387</v>
          </cell>
          <cell r="P240">
            <v>0</v>
          </cell>
          <cell r="Q240">
            <v>3231</v>
          </cell>
          <cell r="R240">
            <v>3334</v>
          </cell>
          <cell r="S240">
            <v>166700</v>
          </cell>
          <cell r="T240">
            <v>0</v>
          </cell>
          <cell r="U240">
            <v>11507152</v>
          </cell>
          <cell r="V240">
            <v>0</v>
          </cell>
          <cell r="W240">
            <v>11507152</v>
          </cell>
          <cell r="X240">
            <v>42.743282684714586</v>
          </cell>
          <cell r="Y240">
            <v>1434700</v>
          </cell>
          <cell r="Z240">
            <v>24815140</v>
          </cell>
          <cell r="AA240">
            <v>26921545</v>
          </cell>
          <cell r="AB240">
            <v>100.000000716447</v>
          </cell>
          <cell r="AC240" t="str">
            <v>f</v>
          </cell>
        </row>
        <row r="241">
          <cell r="A241">
            <v>232</v>
          </cell>
          <cell r="B241" t="str">
            <v>PEPPERELL                    </v>
          </cell>
          <cell r="C241">
            <v>0</v>
          </cell>
          <cell r="D241">
            <v>10849.66</v>
          </cell>
          <cell r="E241">
            <v>8308</v>
          </cell>
          <cell r="F241">
            <v>11355.27</v>
          </cell>
          <cell r="G241">
            <v>4893</v>
          </cell>
          <cell r="H241">
            <v>6462</v>
          </cell>
          <cell r="I241">
            <v>0</v>
          </cell>
          <cell r="J241">
            <v>52.05</v>
          </cell>
          <cell r="K241">
            <v>5910</v>
          </cell>
          <cell r="L241">
            <v>0</v>
          </cell>
          <cell r="M241">
            <v>0</v>
          </cell>
          <cell r="N241">
            <v>505.6100000000006</v>
          </cell>
          <cell r="O241">
            <v>263.1700050000003</v>
          </cell>
          <cell r="P241">
            <v>263</v>
          </cell>
          <cell r="Q241">
            <v>1</v>
          </cell>
          <cell r="R241">
            <v>1</v>
          </cell>
          <cell r="S241">
            <v>50</v>
          </cell>
          <cell r="T241">
            <v>0</v>
          </cell>
          <cell r="U241">
            <v>8571</v>
          </cell>
          <cell r="V241">
            <v>0</v>
          </cell>
          <cell r="W241">
            <v>8571</v>
          </cell>
          <cell r="X241">
            <v>75.48037166883746</v>
          </cell>
          <cell r="Y241">
            <v>263</v>
          </cell>
          <cell r="Z241">
            <v>12362</v>
          </cell>
          <cell r="AA241">
            <v>13464</v>
          </cell>
          <cell r="AB241">
            <v>118.570496342227</v>
          </cell>
          <cell r="AC241" t="str">
            <v/>
          </cell>
        </row>
        <row r="242">
          <cell r="A242">
            <v>233</v>
          </cell>
          <cell r="B242" t="str">
            <v>PERU                         </v>
          </cell>
          <cell r="C242">
            <v>0</v>
          </cell>
          <cell r="D242">
            <v>97646.94</v>
          </cell>
          <cell r="E242">
            <v>71992</v>
          </cell>
          <cell r="F242">
            <v>79486.89</v>
          </cell>
          <cell r="G242">
            <v>29514</v>
          </cell>
          <cell r="H242">
            <v>49973</v>
          </cell>
          <cell r="I242">
            <v>0</v>
          </cell>
          <cell r="J242">
            <v>69.05</v>
          </cell>
          <cell r="K242">
            <v>54886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9</v>
          </cell>
          <cell r="R242">
            <v>7</v>
          </cell>
          <cell r="S242">
            <v>350</v>
          </cell>
          <cell r="T242">
            <v>350</v>
          </cell>
          <cell r="U242">
            <v>72342</v>
          </cell>
          <cell r="V242">
            <v>0</v>
          </cell>
          <cell r="W242">
            <v>72342</v>
          </cell>
          <cell r="X242">
            <v>91.01123468285148</v>
          </cell>
          <cell r="Y242">
            <v>350</v>
          </cell>
          <cell r="Z242">
            <v>101585</v>
          </cell>
          <cell r="AA242">
            <v>101856</v>
          </cell>
          <cell r="AB242">
            <v>128.14188603932044</v>
          </cell>
          <cell r="AC242" t="str">
            <v/>
          </cell>
        </row>
        <row r="243">
          <cell r="A243">
            <v>234</v>
          </cell>
          <cell r="B243" t="str">
            <v>PETERSHAM                    </v>
          </cell>
          <cell r="C243">
            <v>1</v>
          </cell>
          <cell r="D243">
            <v>887913.94</v>
          </cell>
          <cell r="E243">
            <v>403805</v>
          </cell>
          <cell r="F243">
            <v>910107.8494365108</v>
          </cell>
          <cell r="G243">
            <v>464081</v>
          </cell>
          <cell r="H243">
            <v>446027</v>
          </cell>
          <cell r="I243">
            <v>42222</v>
          </cell>
          <cell r="J243">
            <v>50.53</v>
          </cell>
          <cell r="K243">
            <v>459877</v>
          </cell>
          <cell r="L243">
            <v>16822</v>
          </cell>
          <cell r="M243">
            <v>0</v>
          </cell>
          <cell r="N243">
            <v>22193.909436510876</v>
          </cell>
          <cell r="O243">
            <v>11214.582438268944</v>
          </cell>
          <cell r="P243">
            <v>0</v>
          </cell>
          <cell r="Q243">
            <v>122</v>
          </cell>
          <cell r="R243">
            <v>119</v>
          </cell>
          <cell r="S243">
            <v>5950</v>
          </cell>
          <cell r="T243">
            <v>0</v>
          </cell>
          <cell r="U243">
            <v>446027</v>
          </cell>
          <cell r="V243">
            <v>0</v>
          </cell>
          <cell r="W243">
            <v>446027</v>
          </cell>
          <cell r="X243">
            <v>49.00814780096179</v>
          </cell>
          <cell r="Y243">
            <v>42222</v>
          </cell>
          <cell r="Z243">
            <v>887914</v>
          </cell>
          <cell r="AA243">
            <v>910108</v>
          </cell>
          <cell r="AB243">
            <v>100.00001654347771</v>
          </cell>
          <cell r="AC243" t="str">
            <v>f</v>
          </cell>
        </row>
        <row r="244">
          <cell r="A244">
            <v>235</v>
          </cell>
          <cell r="B244" t="str">
            <v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60.37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/>
          </cell>
        </row>
        <row r="245">
          <cell r="A245">
            <v>236</v>
          </cell>
          <cell r="B245" t="str">
            <v>PITTSFIELD                   </v>
          </cell>
          <cell r="C245">
            <v>1</v>
          </cell>
          <cell r="D245">
            <v>57082753.47</v>
          </cell>
          <cell r="E245">
            <v>31597473</v>
          </cell>
          <cell r="F245">
            <v>59041738.97903434</v>
          </cell>
          <cell r="G245">
            <v>25796426</v>
          </cell>
          <cell r="H245">
            <v>33245313</v>
          </cell>
          <cell r="I245">
            <v>1647840</v>
          </cell>
          <cell r="J245">
            <v>61.41</v>
          </cell>
          <cell r="K245">
            <v>36257532</v>
          </cell>
          <cell r="L245">
            <v>1398018</v>
          </cell>
          <cell r="M245">
            <v>0</v>
          </cell>
          <cell r="N245">
            <v>1958985.509034343</v>
          </cell>
          <cell r="O245">
            <v>1203013.00109799</v>
          </cell>
          <cell r="P245">
            <v>0</v>
          </cell>
          <cell r="Q245">
            <v>6537</v>
          </cell>
          <cell r="R245">
            <v>6445</v>
          </cell>
          <cell r="S245">
            <v>322250</v>
          </cell>
          <cell r="T245">
            <v>0</v>
          </cell>
          <cell r="U245">
            <v>33245313</v>
          </cell>
          <cell r="V245">
            <v>0</v>
          </cell>
          <cell r="W245">
            <v>33245313</v>
          </cell>
          <cell r="X245">
            <v>56.30815347733131</v>
          </cell>
          <cell r="Y245">
            <v>1647840</v>
          </cell>
          <cell r="Z245">
            <v>57082753</v>
          </cell>
          <cell r="AA245">
            <v>59041739</v>
          </cell>
          <cell r="AB245">
            <v>100.0000000355099</v>
          </cell>
          <cell r="AC245" t="str">
            <v>f</v>
          </cell>
        </row>
        <row r="246">
          <cell r="A246">
            <v>237</v>
          </cell>
          <cell r="B246" t="str">
            <v>PLAINFIELD                   </v>
          </cell>
          <cell r="C246">
            <v>0</v>
          </cell>
          <cell r="D246">
            <v>43398.64</v>
          </cell>
          <cell r="E246">
            <v>30740</v>
          </cell>
          <cell r="F246">
            <v>68131.62</v>
          </cell>
          <cell r="G246">
            <v>37773</v>
          </cell>
          <cell r="H246">
            <v>30359</v>
          </cell>
          <cell r="I246">
            <v>0</v>
          </cell>
          <cell r="J246">
            <v>43.97</v>
          </cell>
          <cell r="K246">
            <v>29957</v>
          </cell>
          <cell r="L246">
            <v>0</v>
          </cell>
          <cell r="M246">
            <v>0</v>
          </cell>
          <cell r="N246">
            <v>24732.979999999996</v>
          </cell>
          <cell r="O246">
            <v>10875.091305999998</v>
          </cell>
          <cell r="P246">
            <v>10875</v>
          </cell>
          <cell r="Q246">
            <v>4</v>
          </cell>
          <cell r="R246">
            <v>6</v>
          </cell>
          <cell r="S246">
            <v>300</v>
          </cell>
          <cell r="T246">
            <v>0</v>
          </cell>
          <cell r="U246">
            <v>41615</v>
          </cell>
          <cell r="V246">
            <v>0</v>
          </cell>
          <cell r="W246">
            <v>41615</v>
          </cell>
          <cell r="X246">
            <v>61.080303095684506</v>
          </cell>
          <cell r="Y246">
            <v>10875</v>
          </cell>
          <cell r="Z246">
            <v>53619</v>
          </cell>
          <cell r="AA246">
            <v>79388</v>
          </cell>
          <cell r="AB246">
            <v>116.52152113805603</v>
          </cell>
          <cell r="AC246" t="str">
            <v/>
          </cell>
        </row>
        <row r="247">
          <cell r="A247">
            <v>238</v>
          </cell>
          <cell r="B247" t="str">
            <v>PLAINVILLE                   </v>
          </cell>
          <cell r="C247">
            <v>1</v>
          </cell>
          <cell r="D247">
            <v>6041437.829999999</v>
          </cell>
          <cell r="E247">
            <v>2553848</v>
          </cell>
          <cell r="F247">
            <v>6193164.126619064</v>
          </cell>
          <cell r="G247">
            <v>3616015</v>
          </cell>
          <cell r="H247">
            <v>2577149</v>
          </cell>
          <cell r="I247">
            <v>23301</v>
          </cell>
          <cell r="J247">
            <v>42.73</v>
          </cell>
          <cell r="K247">
            <v>2646339</v>
          </cell>
          <cell r="L247">
            <v>27747</v>
          </cell>
          <cell r="M247">
            <v>4446</v>
          </cell>
          <cell r="N247">
            <v>151726.2966190651</v>
          </cell>
          <cell r="O247">
            <v>64832.64654532651</v>
          </cell>
          <cell r="P247">
            <v>37086</v>
          </cell>
          <cell r="Q247">
            <v>839</v>
          </cell>
          <cell r="R247">
            <v>817</v>
          </cell>
          <cell r="S247">
            <v>40850</v>
          </cell>
          <cell r="T247">
            <v>0</v>
          </cell>
          <cell r="U247">
            <v>2618681</v>
          </cell>
          <cell r="V247">
            <v>0</v>
          </cell>
          <cell r="W247">
            <v>2618681</v>
          </cell>
          <cell r="X247">
            <v>42.28341032889072</v>
          </cell>
          <cell r="Y247">
            <v>64833</v>
          </cell>
          <cell r="Z247">
            <v>6041438</v>
          </cell>
          <cell r="AA247">
            <v>6234696</v>
          </cell>
          <cell r="AB247">
            <v>100.6706083115483</v>
          </cell>
          <cell r="AC247" t="str">
            <v>d</v>
          </cell>
        </row>
        <row r="248">
          <cell r="A248">
            <v>239</v>
          </cell>
          <cell r="B248" t="str">
            <v>PLYMOUTH                     </v>
          </cell>
          <cell r="C248">
            <v>1</v>
          </cell>
          <cell r="D248">
            <v>70785947.54839998</v>
          </cell>
          <cell r="E248">
            <v>18464636</v>
          </cell>
          <cell r="F248">
            <v>72586825.79985538</v>
          </cell>
          <cell r="G248">
            <v>54446578</v>
          </cell>
          <cell r="H248">
            <v>18140248</v>
          </cell>
          <cell r="I248">
            <v>0</v>
          </cell>
          <cell r="J248">
            <v>30.39</v>
          </cell>
          <cell r="K248">
            <v>22059136</v>
          </cell>
          <cell r="L248">
            <v>1078350</v>
          </cell>
          <cell r="M248">
            <v>1078350</v>
          </cell>
          <cell r="N248">
            <v>1800878.2514553964</v>
          </cell>
          <cell r="O248">
            <v>547286.900617295</v>
          </cell>
          <cell r="P248">
            <v>0</v>
          </cell>
          <cell r="Q248">
            <v>8452</v>
          </cell>
          <cell r="R248">
            <v>8346</v>
          </cell>
          <cell r="S248">
            <v>417300</v>
          </cell>
          <cell r="T248">
            <v>0</v>
          </cell>
          <cell r="U248">
            <v>19542986</v>
          </cell>
          <cell r="V248">
            <v>0</v>
          </cell>
          <cell r="W248">
            <v>19542986</v>
          </cell>
          <cell r="X248">
            <v>26.923599130627554</v>
          </cell>
          <cell r="Y248">
            <v>1078350</v>
          </cell>
          <cell r="Z248">
            <v>71060925</v>
          </cell>
          <cell r="AA248">
            <v>73989564</v>
          </cell>
          <cell r="AB248">
            <v>101.93249695752286</v>
          </cell>
          <cell r="AC248" t="str">
            <v>d</v>
          </cell>
        </row>
        <row r="249">
          <cell r="A249">
            <v>240</v>
          </cell>
          <cell r="B249" t="str">
            <v>PLYMPTON                     </v>
          </cell>
          <cell r="C249">
            <v>1</v>
          </cell>
          <cell r="D249">
            <v>1606594.6</v>
          </cell>
          <cell r="E249">
            <v>506035</v>
          </cell>
          <cell r="F249">
            <v>1709080.5840138937</v>
          </cell>
          <cell r="G249">
            <v>1275953</v>
          </cell>
          <cell r="H249">
            <v>433128</v>
          </cell>
          <cell r="I249">
            <v>0</v>
          </cell>
          <cell r="J249">
            <v>36.38</v>
          </cell>
          <cell r="K249">
            <v>621764</v>
          </cell>
          <cell r="L249">
            <v>34719</v>
          </cell>
          <cell r="M249">
            <v>34719</v>
          </cell>
          <cell r="N249">
            <v>102485.98401389364</v>
          </cell>
          <cell r="O249">
            <v>37284.400984254506</v>
          </cell>
          <cell r="P249">
            <v>2565</v>
          </cell>
          <cell r="Q249">
            <v>228</v>
          </cell>
          <cell r="R249">
            <v>229</v>
          </cell>
          <cell r="S249">
            <v>11450</v>
          </cell>
          <cell r="T249">
            <v>0</v>
          </cell>
          <cell r="U249">
            <v>543319</v>
          </cell>
          <cell r="V249">
            <v>0</v>
          </cell>
          <cell r="W249">
            <v>543319</v>
          </cell>
          <cell r="X249">
            <v>31.790133542093013</v>
          </cell>
          <cell r="Y249">
            <v>37284</v>
          </cell>
          <cell r="Z249">
            <v>1785368</v>
          </cell>
          <cell r="AA249">
            <v>1819272</v>
          </cell>
          <cell r="AB249">
            <v>106.44740903482234</v>
          </cell>
          <cell r="AC249" t="str">
            <v>d</v>
          </cell>
        </row>
        <row r="250">
          <cell r="A250">
            <v>241</v>
          </cell>
          <cell r="B250" t="str">
            <v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22.12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/>
          </cell>
        </row>
        <row r="251">
          <cell r="A251">
            <v>242</v>
          </cell>
          <cell r="B251" t="str">
            <v>PROVINCETOWN                 </v>
          </cell>
          <cell r="C251">
            <v>1</v>
          </cell>
          <cell r="D251">
            <v>1285826.94</v>
          </cell>
          <cell r="E251">
            <v>263550.8</v>
          </cell>
          <cell r="F251">
            <v>1321743.943957545</v>
          </cell>
          <cell r="G251">
            <v>1727275</v>
          </cell>
          <cell r="H251">
            <v>0</v>
          </cell>
          <cell r="I251">
            <v>0</v>
          </cell>
          <cell r="J251">
            <v>17.5</v>
          </cell>
          <cell r="K251">
            <v>231305</v>
          </cell>
          <cell r="L251">
            <v>0</v>
          </cell>
          <cell r="M251">
            <v>0</v>
          </cell>
          <cell r="N251">
            <v>35917.00395754515</v>
          </cell>
          <cell r="O251">
            <v>6285.475692570401</v>
          </cell>
          <cell r="P251">
            <v>6285</v>
          </cell>
          <cell r="Q251">
            <v>155</v>
          </cell>
          <cell r="R251">
            <v>153</v>
          </cell>
          <cell r="S251">
            <v>7650</v>
          </cell>
          <cell r="T251">
            <v>1365</v>
          </cell>
          <cell r="U251">
            <v>271200.8</v>
          </cell>
          <cell r="V251">
            <v>0</v>
          </cell>
          <cell r="W251">
            <v>271200.8</v>
          </cell>
          <cell r="X251">
            <v>20.51840685480841</v>
          </cell>
          <cell r="Y251">
            <v>7650</v>
          </cell>
          <cell r="Z251">
            <v>2219712.8</v>
          </cell>
          <cell r="AA251">
            <v>1998475.8</v>
          </cell>
          <cell r="AB251">
            <v>151.19992106914407</v>
          </cell>
          <cell r="AC251" t="str">
            <v>m</v>
          </cell>
        </row>
        <row r="252">
          <cell r="A252">
            <v>243</v>
          </cell>
          <cell r="B252" t="str">
            <v>QUINCY                       </v>
          </cell>
          <cell r="C252">
            <v>1</v>
          </cell>
          <cell r="D252">
            <v>77782533.93424998</v>
          </cell>
          <cell r="E252">
            <v>13380709.2</v>
          </cell>
          <cell r="F252">
            <v>83528509.84559393</v>
          </cell>
          <cell r="G252">
            <v>70748789</v>
          </cell>
          <cell r="H252">
            <v>12779721</v>
          </cell>
          <cell r="I252">
            <v>0</v>
          </cell>
          <cell r="J252">
            <v>17.54</v>
          </cell>
          <cell r="K252">
            <v>14650901</v>
          </cell>
          <cell r="L252">
            <v>381058</v>
          </cell>
          <cell r="M252">
            <v>381058</v>
          </cell>
          <cell r="N252">
            <v>5745975.911343947</v>
          </cell>
          <cell r="O252">
            <v>1007844.1748497284</v>
          </cell>
          <cell r="P252">
            <v>626786</v>
          </cell>
          <cell r="Q252">
            <v>8522</v>
          </cell>
          <cell r="R252">
            <v>8786</v>
          </cell>
          <cell r="S252">
            <v>439300</v>
          </cell>
          <cell r="T252">
            <v>0</v>
          </cell>
          <cell r="U252">
            <v>14388553.2</v>
          </cell>
          <cell r="V252">
            <v>0</v>
          </cell>
          <cell r="W252">
            <v>14388553.2</v>
          </cell>
          <cell r="X252">
            <v>17.22591870320429</v>
          </cell>
          <cell r="Y252">
            <v>1007844</v>
          </cell>
          <cell r="Z252">
            <v>81089966.2</v>
          </cell>
          <cell r="AA252">
            <v>85137342.2</v>
          </cell>
          <cell r="AB252">
            <v>101.92608770033138</v>
          </cell>
          <cell r="AC252" t="str">
            <v>d</v>
          </cell>
        </row>
        <row r="253">
          <cell r="A253">
            <v>244</v>
          </cell>
          <cell r="B253" t="str">
            <v>RANDOLPH                     </v>
          </cell>
          <cell r="C253">
            <v>1</v>
          </cell>
          <cell r="D253">
            <v>30652225.83273</v>
          </cell>
          <cell r="E253">
            <v>11313976</v>
          </cell>
          <cell r="F253">
            <v>31690386.102510918</v>
          </cell>
          <cell r="G253">
            <v>20566218</v>
          </cell>
          <cell r="H253">
            <v>11124168</v>
          </cell>
          <cell r="I253">
            <v>0</v>
          </cell>
          <cell r="J253">
            <v>41.37</v>
          </cell>
          <cell r="K253">
            <v>13110313</v>
          </cell>
          <cell r="L253">
            <v>538901</v>
          </cell>
          <cell r="M253">
            <v>538901</v>
          </cell>
          <cell r="N253">
            <v>1038160.269780919</v>
          </cell>
          <cell r="O253">
            <v>429486.90360836615</v>
          </cell>
          <cell r="P253">
            <v>0</v>
          </cell>
          <cell r="Q253">
            <v>3646</v>
          </cell>
          <cell r="R253">
            <v>3512</v>
          </cell>
          <cell r="S253">
            <v>175600</v>
          </cell>
          <cell r="T253">
            <v>0</v>
          </cell>
          <cell r="U253">
            <v>11852877</v>
          </cell>
          <cell r="V253">
            <v>0</v>
          </cell>
          <cell r="W253">
            <v>11852877</v>
          </cell>
          <cell r="X253">
            <v>37.40212240285979</v>
          </cell>
          <cell r="Y253">
            <v>538901</v>
          </cell>
          <cell r="Z253">
            <v>32157977</v>
          </cell>
          <cell r="AA253">
            <v>32419095</v>
          </cell>
          <cell r="AB253">
            <v>102.29946361376564</v>
          </cell>
          <cell r="AC253" t="str">
            <v>d</v>
          </cell>
        </row>
        <row r="254">
          <cell r="A254">
            <v>245</v>
          </cell>
          <cell r="B254" t="str">
            <v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36.48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/>
          </cell>
        </row>
        <row r="255">
          <cell r="A255">
            <v>246</v>
          </cell>
          <cell r="B255" t="str">
            <v>READING                      </v>
          </cell>
          <cell r="C255">
            <v>1</v>
          </cell>
          <cell r="D255">
            <v>31463026.360140003</v>
          </cell>
          <cell r="E255">
            <v>7119890</v>
          </cell>
          <cell r="F255">
            <v>33194639.301516734</v>
          </cell>
          <cell r="G255">
            <v>25152672</v>
          </cell>
          <cell r="H255">
            <v>8041967</v>
          </cell>
          <cell r="I255">
            <v>922077</v>
          </cell>
          <cell r="J255">
            <v>25.98</v>
          </cell>
          <cell r="K255">
            <v>8623967</v>
          </cell>
          <cell r="L255">
            <v>451223</v>
          </cell>
          <cell r="M255">
            <v>0</v>
          </cell>
          <cell r="N255">
            <v>1731612.9413767308</v>
          </cell>
          <cell r="O255">
            <v>449873.0421696747</v>
          </cell>
          <cell r="P255">
            <v>0</v>
          </cell>
          <cell r="Q255">
            <v>4175</v>
          </cell>
          <cell r="R255">
            <v>4208</v>
          </cell>
          <cell r="S255">
            <v>210400</v>
          </cell>
          <cell r="T255">
            <v>0</v>
          </cell>
          <cell r="U255">
            <v>8041967</v>
          </cell>
          <cell r="V255">
            <v>0</v>
          </cell>
          <cell r="W255">
            <v>8041967</v>
          </cell>
          <cell r="X255">
            <v>24.226703977568285</v>
          </cell>
          <cell r="Y255">
            <v>922077</v>
          </cell>
          <cell r="Z255">
            <v>31463026</v>
          </cell>
          <cell r="AA255">
            <v>33194639</v>
          </cell>
          <cell r="AB255">
            <v>99.9999990916704</v>
          </cell>
          <cell r="AC255" t="str">
            <v>f</v>
          </cell>
        </row>
        <row r="256">
          <cell r="A256">
            <v>247</v>
          </cell>
          <cell r="B256" t="str">
            <v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34.78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/>
          </cell>
        </row>
        <row r="257">
          <cell r="A257">
            <v>248</v>
          </cell>
          <cell r="B257" t="str">
            <v>REVERE                       </v>
          </cell>
          <cell r="C257">
            <v>1</v>
          </cell>
          <cell r="D257">
            <v>51922904.798499994</v>
          </cell>
          <cell r="E257">
            <v>27787967</v>
          </cell>
          <cell r="F257">
            <v>56922955.06941822</v>
          </cell>
          <cell r="G257">
            <v>25539984</v>
          </cell>
          <cell r="H257">
            <v>31382971</v>
          </cell>
          <cell r="I257">
            <v>3595004</v>
          </cell>
          <cell r="J257">
            <v>54.44</v>
          </cell>
          <cell r="K257">
            <v>30988857</v>
          </cell>
          <cell r="L257">
            <v>960267</v>
          </cell>
          <cell r="M257">
            <v>0</v>
          </cell>
          <cell r="N257">
            <v>5000050.270918228</v>
          </cell>
          <cell r="O257">
            <v>2722027.367487883</v>
          </cell>
          <cell r="P257">
            <v>0</v>
          </cell>
          <cell r="Q257">
            <v>5731</v>
          </cell>
          <cell r="R257">
            <v>5904</v>
          </cell>
          <cell r="S257">
            <v>295200</v>
          </cell>
          <cell r="T257">
            <v>0</v>
          </cell>
          <cell r="U257">
            <v>31382971</v>
          </cell>
          <cell r="V257">
            <v>0</v>
          </cell>
          <cell r="W257">
            <v>31382971</v>
          </cell>
          <cell r="X257">
            <v>55.13236437168115</v>
          </cell>
          <cell r="Y257">
            <v>3595004</v>
          </cell>
          <cell r="Z257">
            <v>51922905</v>
          </cell>
          <cell r="AA257">
            <v>56922955</v>
          </cell>
          <cell r="AB257">
            <v>99.99999987804881</v>
          </cell>
          <cell r="AC257" t="str">
            <v>f</v>
          </cell>
        </row>
        <row r="258">
          <cell r="A258">
            <v>249</v>
          </cell>
          <cell r="B258" t="str">
            <v>RICHMOND                     </v>
          </cell>
          <cell r="C258">
            <v>1</v>
          </cell>
          <cell r="D258">
            <v>1791554.66</v>
          </cell>
          <cell r="E258">
            <v>333845.2</v>
          </cell>
          <cell r="F258">
            <v>1666525.1984222305</v>
          </cell>
          <cell r="G258">
            <v>1918538</v>
          </cell>
          <cell r="H258">
            <v>0</v>
          </cell>
          <cell r="I258">
            <v>0</v>
          </cell>
          <cell r="J258">
            <v>17.5</v>
          </cell>
          <cell r="K258">
            <v>291642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243</v>
          </cell>
          <cell r="R258">
            <v>213</v>
          </cell>
          <cell r="S258">
            <v>10650</v>
          </cell>
          <cell r="T258">
            <v>10650</v>
          </cell>
          <cell r="U258">
            <v>344495.2</v>
          </cell>
          <cell r="V258">
            <v>0</v>
          </cell>
          <cell r="W258">
            <v>344495.2</v>
          </cell>
          <cell r="X258">
            <v>20.671466613655053</v>
          </cell>
          <cell r="Y258">
            <v>10650</v>
          </cell>
          <cell r="Z258">
            <v>2363772.2</v>
          </cell>
          <cell r="AA258">
            <v>2263033.2</v>
          </cell>
          <cell r="AB258">
            <v>135.79351828238234</v>
          </cell>
          <cell r="AC258" t="str">
            <v>m</v>
          </cell>
        </row>
        <row r="259">
          <cell r="A259">
            <v>250</v>
          </cell>
          <cell r="B259" t="str">
            <v>ROCHESTER                    </v>
          </cell>
          <cell r="C259">
            <v>1</v>
          </cell>
          <cell r="D259">
            <v>3824253.2</v>
          </cell>
          <cell r="E259">
            <v>1395317</v>
          </cell>
          <cell r="F259">
            <v>4020213.9527178695</v>
          </cell>
          <cell r="G259">
            <v>2498485</v>
          </cell>
          <cell r="H259">
            <v>1521729</v>
          </cell>
          <cell r="I259">
            <v>126412</v>
          </cell>
          <cell r="J259">
            <v>42.47</v>
          </cell>
          <cell r="K259">
            <v>1707385</v>
          </cell>
          <cell r="L259">
            <v>93620</v>
          </cell>
          <cell r="M259">
            <v>0</v>
          </cell>
          <cell r="N259">
            <v>195960.75271786936</v>
          </cell>
          <cell r="O259">
            <v>83224.53167927911</v>
          </cell>
          <cell r="P259">
            <v>0</v>
          </cell>
          <cell r="Q259">
            <v>537</v>
          </cell>
          <cell r="R259">
            <v>537</v>
          </cell>
          <cell r="S259">
            <v>26850</v>
          </cell>
          <cell r="T259">
            <v>0</v>
          </cell>
          <cell r="U259">
            <v>1521729</v>
          </cell>
          <cell r="V259">
            <v>0</v>
          </cell>
          <cell r="W259">
            <v>1521729</v>
          </cell>
          <cell r="X259">
            <v>37.851940665278114</v>
          </cell>
          <cell r="Y259">
            <v>126412</v>
          </cell>
          <cell r="Z259">
            <v>3873605</v>
          </cell>
          <cell r="AA259">
            <v>4020214</v>
          </cell>
          <cell r="AB259">
            <v>100.0000011761098</v>
          </cell>
          <cell r="AC259" t="str">
            <v>f</v>
          </cell>
        </row>
        <row r="260">
          <cell r="A260">
            <v>251</v>
          </cell>
          <cell r="B260" t="str">
            <v>ROCKLAND                     </v>
          </cell>
          <cell r="C260">
            <v>1</v>
          </cell>
          <cell r="D260">
            <v>20522022.761699997</v>
          </cell>
          <cell r="E260">
            <v>9430825</v>
          </cell>
          <cell r="F260">
            <v>21120295.814178336</v>
          </cell>
          <cell r="G260">
            <v>11629129</v>
          </cell>
          <cell r="H260">
            <v>9491167</v>
          </cell>
          <cell r="I260">
            <v>60342</v>
          </cell>
          <cell r="J260">
            <v>47.49</v>
          </cell>
          <cell r="K260">
            <v>10030028</v>
          </cell>
          <cell r="L260">
            <v>179761</v>
          </cell>
          <cell r="M260">
            <v>119419</v>
          </cell>
          <cell r="N260">
            <v>598273.0524783395</v>
          </cell>
          <cell r="O260">
            <v>284119.87262196344</v>
          </cell>
          <cell r="P260">
            <v>104359</v>
          </cell>
          <cell r="Q260">
            <v>2540</v>
          </cell>
          <cell r="R260">
            <v>2486</v>
          </cell>
          <cell r="S260">
            <v>124300</v>
          </cell>
          <cell r="T260">
            <v>0</v>
          </cell>
          <cell r="U260">
            <v>9714945</v>
          </cell>
          <cell r="V260">
            <v>0</v>
          </cell>
          <cell r="W260">
            <v>9714945</v>
          </cell>
          <cell r="X260">
            <v>45.99814834732678</v>
          </cell>
          <cell r="Y260">
            <v>284120</v>
          </cell>
          <cell r="Z260">
            <v>20852062</v>
          </cell>
          <cell r="AA260">
            <v>21344074</v>
          </cell>
          <cell r="AB260">
            <v>101.05954096377494</v>
          </cell>
          <cell r="AC260" t="str">
            <v>d</v>
          </cell>
        </row>
        <row r="261">
          <cell r="A261">
            <v>252</v>
          </cell>
          <cell r="B261" t="str">
            <v>ROCKPORT                     </v>
          </cell>
          <cell r="C261">
            <v>1</v>
          </cell>
          <cell r="D261">
            <v>7628241.08828</v>
          </cell>
          <cell r="E261">
            <v>1244120.8</v>
          </cell>
          <cell r="F261">
            <v>8076762.880677669</v>
          </cell>
          <cell r="G261">
            <v>7497665</v>
          </cell>
          <cell r="H261">
            <v>579098</v>
          </cell>
          <cell r="I261">
            <v>0</v>
          </cell>
          <cell r="J261">
            <v>17.5</v>
          </cell>
          <cell r="K261">
            <v>1413434</v>
          </cell>
          <cell r="L261">
            <v>50794</v>
          </cell>
          <cell r="M261">
            <v>50794</v>
          </cell>
          <cell r="N261">
            <v>448521.7923976695</v>
          </cell>
          <cell r="O261">
            <v>78491.31366959216</v>
          </cell>
          <cell r="P261">
            <v>27697</v>
          </cell>
          <cell r="Q261">
            <v>998</v>
          </cell>
          <cell r="R261">
            <v>988</v>
          </cell>
          <cell r="S261">
            <v>49400</v>
          </cell>
          <cell r="T261">
            <v>0</v>
          </cell>
          <cell r="U261">
            <v>1322611.8</v>
          </cell>
          <cell r="V261">
            <v>0</v>
          </cell>
          <cell r="W261">
            <v>1322611.8</v>
          </cell>
          <cell r="X261">
            <v>16.3755185033862</v>
          </cell>
          <cell r="Y261">
            <v>78491</v>
          </cell>
          <cell r="Z261">
            <v>8715194.8</v>
          </cell>
          <cell r="AA261">
            <v>8820276.8</v>
          </cell>
          <cell r="AB261">
            <v>109.20559301178777</v>
          </cell>
          <cell r="AC261" t="str">
            <v>d</v>
          </cell>
        </row>
        <row r="262">
          <cell r="A262">
            <v>253</v>
          </cell>
          <cell r="B262" t="str">
            <v>ROWE                         </v>
          </cell>
          <cell r="C262">
            <v>1</v>
          </cell>
          <cell r="D262">
            <v>409882.39</v>
          </cell>
          <cell r="E262">
            <v>50581.8</v>
          </cell>
          <cell r="F262">
            <v>523549.62469008093</v>
          </cell>
          <cell r="G262">
            <v>580213</v>
          </cell>
          <cell r="H262">
            <v>0</v>
          </cell>
          <cell r="I262">
            <v>0</v>
          </cell>
          <cell r="J262">
            <v>17.5</v>
          </cell>
          <cell r="K262">
            <v>91621</v>
          </cell>
          <cell r="L262">
            <v>12312</v>
          </cell>
          <cell r="M262">
            <v>12312</v>
          </cell>
          <cell r="N262">
            <v>113667.23469008092</v>
          </cell>
          <cell r="O262">
            <v>19891.76607076416</v>
          </cell>
          <cell r="P262">
            <v>7580</v>
          </cell>
          <cell r="Q262">
            <v>49</v>
          </cell>
          <cell r="R262">
            <v>57</v>
          </cell>
          <cell r="S262">
            <v>2850</v>
          </cell>
          <cell r="T262">
            <v>0</v>
          </cell>
          <cell r="U262">
            <v>70473.8</v>
          </cell>
          <cell r="V262">
            <v>0</v>
          </cell>
          <cell r="W262">
            <v>70473.8</v>
          </cell>
          <cell r="X262">
            <v>13.46076793421779</v>
          </cell>
          <cell r="Y262">
            <v>19892</v>
          </cell>
          <cell r="Z262">
            <v>665405.8</v>
          </cell>
          <cell r="AA262">
            <v>650686.8</v>
          </cell>
          <cell r="AB262">
            <v>124.28369142374592</v>
          </cell>
          <cell r="AC262" t="str">
            <v>d</v>
          </cell>
        </row>
        <row r="263">
          <cell r="A263">
            <v>254</v>
          </cell>
          <cell r="B263" t="str">
            <v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32.39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/>
          </cell>
        </row>
        <row r="264">
          <cell r="A264">
            <v>255</v>
          </cell>
          <cell r="B264" t="str">
            <v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64.74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/>
          </cell>
        </row>
        <row r="265">
          <cell r="A265">
            <v>256</v>
          </cell>
          <cell r="B265" t="str">
            <v>RUSSELL                      </v>
          </cell>
          <cell r="C265">
            <v>0</v>
          </cell>
          <cell r="D265">
            <v>183566.83</v>
          </cell>
          <cell r="E265">
            <v>151228</v>
          </cell>
          <cell r="F265">
            <v>226187.09</v>
          </cell>
          <cell r="G265">
            <v>88946</v>
          </cell>
          <cell r="H265">
            <v>137241</v>
          </cell>
          <cell r="I265">
            <v>0</v>
          </cell>
          <cell r="J265">
            <v>63.32</v>
          </cell>
          <cell r="K265">
            <v>143222</v>
          </cell>
          <cell r="L265">
            <v>0</v>
          </cell>
          <cell r="M265">
            <v>0</v>
          </cell>
          <cell r="N265">
            <v>42620.26000000001</v>
          </cell>
          <cell r="O265">
            <v>26987.148632000004</v>
          </cell>
          <cell r="P265">
            <v>26987</v>
          </cell>
          <cell r="Q265">
            <v>15</v>
          </cell>
          <cell r="R265">
            <v>18</v>
          </cell>
          <cell r="S265">
            <v>900</v>
          </cell>
          <cell r="T265">
            <v>0</v>
          </cell>
          <cell r="U265">
            <v>178215</v>
          </cell>
          <cell r="V265">
            <v>0</v>
          </cell>
          <cell r="W265">
            <v>178215</v>
          </cell>
          <cell r="X265">
            <v>78.7909690159593</v>
          </cell>
          <cell r="Y265">
            <v>26987</v>
          </cell>
          <cell r="Z265">
            <v>228904</v>
          </cell>
          <cell r="AA265">
            <v>267161</v>
          </cell>
          <cell r="AB265">
            <v>118.11505245502738</v>
          </cell>
          <cell r="AC265" t="str">
            <v/>
          </cell>
        </row>
        <row r="266">
          <cell r="A266">
            <v>257</v>
          </cell>
          <cell r="B266" t="str">
            <v>RUTLAND                      </v>
          </cell>
          <cell r="C266">
            <v>0</v>
          </cell>
          <cell r="D266">
            <v>10849.66</v>
          </cell>
          <cell r="E266">
            <v>9555.2</v>
          </cell>
          <cell r="F266">
            <v>11355.27</v>
          </cell>
          <cell r="G266">
            <v>4214</v>
          </cell>
          <cell r="H266">
            <v>7141</v>
          </cell>
          <cell r="I266">
            <v>0</v>
          </cell>
          <cell r="J266">
            <v>57.87</v>
          </cell>
          <cell r="K266">
            <v>6571</v>
          </cell>
          <cell r="L266">
            <v>0</v>
          </cell>
          <cell r="M266">
            <v>0</v>
          </cell>
          <cell r="N266">
            <v>505.6100000000006</v>
          </cell>
          <cell r="O266">
            <v>292.5965070000003</v>
          </cell>
          <cell r="P266">
            <v>293</v>
          </cell>
          <cell r="Q266">
            <v>1</v>
          </cell>
          <cell r="R266">
            <v>1</v>
          </cell>
          <cell r="S266">
            <v>50</v>
          </cell>
          <cell r="T266">
            <v>0</v>
          </cell>
          <cell r="U266">
            <v>9848.2</v>
          </cell>
          <cell r="V266">
            <v>0</v>
          </cell>
          <cell r="W266">
            <v>9848.2</v>
          </cell>
          <cell r="X266">
            <v>86.72801263202021</v>
          </cell>
          <cell r="Y266">
            <v>293</v>
          </cell>
          <cell r="Z266">
            <v>14120.2</v>
          </cell>
          <cell r="AA266">
            <v>14062.2</v>
          </cell>
          <cell r="AB266">
            <v>123.8385348829222</v>
          </cell>
          <cell r="AC266" t="str">
            <v/>
          </cell>
        </row>
        <row r="267">
          <cell r="A267">
            <v>258</v>
          </cell>
          <cell r="B267" t="str">
            <v>SALEM                        </v>
          </cell>
          <cell r="C267">
            <v>1</v>
          </cell>
          <cell r="D267">
            <v>42136154.64</v>
          </cell>
          <cell r="E267">
            <v>11648162</v>
          </cell>
          <cell r="F267">
            <v>42852484.075050555</v>
          </cell>
          <cell r="G267">
            <v>30556126</v>
          </cell>
          <cell r="H267">
            <v>12296358</v>
          </cell>
          <cell r="I267">
            <v>648196</v>
          </cell>
          <cell r="J267">
            <v>36.74</v>
          </cell>
          <cell r="K267">
            <v>15744003</v>
          </cell>
          <cell r="L267">
            <v>1228752</v>
          </cell>
          <cell r="M267">
            <v>580556</v>
          </cell>
          <cell r="N267">
            <v>716329.4350505546</v>
          </cell>
          <cell r="O267">
            <v>263179.4344375738</v>
          </cell>
          <cell r="P267">
            <v>0</v>
          </cell>
          <cell r="Q267">
            <v>4932</v>
          </cell>
          <cell r="R267">
            <v>4767</v>
          </cell>
          <cell r="S267">
            <v>238350</v>
          </cell>
          <cell r="T267">
            <v>0</v>
          </cell>
          <cell r="U267">
            <v>12876914</v>
          </cell>
          <cell r="V267">
            <v>0</v>
          </cell>
          <cell r="W267">
            <v>12876914</v>
          </cell>
          <cell r="X267">
            <v>30.049399184065408</v>
          </cell>
          <cell r="Y267">
            <v>1228752</v>
          </cell>
          <cell r="Z267">
            <v>42136155</v>
          </cell>
          <cell r="AA267">
            <v>43433040</v>
          </cell>
          <cell r="AB267">
            <v>101.35477776255088</v>
          </cell>
          <cell r="AC267" t="str">
            <v>d</v>
          </cell>
        </row>
        <row r="268">
          <cell r="A268">
            <v>259</v>
          </cell>
          <cell r="B268" t="str">
            <v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30.84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/>
          </cell>
        </row>
        <row r="269">
          <cell r="A269">
            <v>260</v>
          </cell>
          <cell r="B269" t="str">
            <v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17.5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/>
          </cell>
        </row>
        <row r="270">
          <cell r="A270">
            <v>261</v>
          </cell>
          <cell r="B270" t="str">
            <v>SANDWICH                     </v>
          </cell>
          <cell r="C270">
            <v>1</v>
          </cell>
          <cell r="D270">
            <v>28541824.36</v>
          </cell>
          <cell r="E270">
            <v>6229598.000000002</v>
          </cell>
          <cell r="F270">
            <v>29371842.072332684</v>
          </cell>
          <cell r="G270">
            <v>23681935</v>
          </cell>
          <cell r="H270">
            <v>5689907</v>
          </cell>
          <cell r="I270">
            <v>0</v>
          </cell>
          <cell r="J270">
            <v>26.48</v>
          </cell>
          <cell r="K270">
            <v>7777664</v>
          </cell>
          <cell r="L270">
            <v>464420</v>
          </cell>
          <cell r="M270">
            <v>464420</v>
          </cell>
          <cell r="N270">
            <v>830017.7123326845</v>
          </cell>
          <cell r="O270">
            <v>219788.69022569485</v>
          </cell>
          <cell r="P270">
            <v>0</v>
          </cell>
          <cell r="Q270">
            <v>3883</v>
          </cell>
          <cell r="R270">
            <v>3758</v>
          </cell>
          <cell r="S270">
            <v>187900</v>
          </cell>
          <cell r="T270">
            <v>0</v>
          </cell>
          <cell r="U270">
            <v>6694018.000000002</v>
          </cell>
          <cell r="V270">
            <v>0</v>
          </cell>
          <cell r="W270">
            <v>6694018.000000002</v>
          </cell>
          <cell r="X270">
            <v>22.79059646145091</v>
          </cell>
          <cell r="Y270">
            <v>464420</v>
          </cell>
          <cell r="Z270">
            <v>29767725</v>
          </cell>
          <cell r="AA270">
            <v>30375953</v>
          </cell>
          <cell r="AB270">
            <v>103.41861748130927</v>
          </cell>
          <cell r="AC270" t="str">
            <v>d</v>
          </cell>
        </row>
        <row r="271">
          <cell r="A271">
            <v>262</v>
          </cell>
          <cell r="B271" t="str">
            <v>SAUGUS                       </v>
          </cell>
          <cell r="C271">
            <v>1</v>
          </cell>
          <cell r="D271">
            <v>24160470.339740004</v>
          </cell>
          <cell r="E271">
            <v>3844289.4</v>
          </cell>
          <cell r="F271">
            <v>24646309.8854089</v>
          </cell>
          <cell r="G271">
            <v>22714754</v>
          </cell>
          <cell r="H271">
            <v>1931556</v>
          </cell>
          <cell r="I271">
            <v>0</v>
          </cell>
          <cell r="J271">
            <v>17.5</v>
          </cell>
          <cell r="K271">
            <v>4313104</v>
          </cell>
          <cell r="L271">
            <v>140644</v>
          </cell>
          <cell r="M271">
            <v>140644</v>
          </cell>
          <cell r="N271">
            <v>485839.5456688963</v>
          </cell>
          <cell r="O271">
            <v>85021.92049205684</v>
          </cell>
          <cell r="P271">
            <v>0</v>
          </cell>
          <cell r="Q271">
            <v>3151</v>
          </cell>
          <cell r="R271">
            <v>3057</v>
          </cell>
          <cell r="S271">
            <v>152850</v>
          </cell>
          <cell r="T271">
            <v>12206</v>
          </cell>
          <cell r="U271">
            <v>3997139.4</v>
          </cell>
          <cell r="V271">
            <v>0</v>
          </cell>
          <cell r="W271">
            <v>3997139.4</v>
          </cell>
          <cell r="X271">
            <v>16.218003500663542</v>
          </cell>
          <cell r="Y271">
            <v>152850</v>
          </cell>
          <cell r="Z271">
            <v>26423212.4</v>
          </cell>
          <cell r="AA271">
            <v>26711893.4</v>
          </cell>
          <cell r="AB271">
            <v>108.38090377096965</v>
          </cell>
          <cell r="AC271" t="str">
            <v>m</v>
          </cell>
        </row>
        <row r="272">
          <cell r="A272">
            <v>263</v>
          </cell>
          <cell r="B272" t="str">
            <v>SAVOY                        </v>
          </cell>
          <cell r="C272">
            <v>1</v>
          </cell>
          <cell r="D272">
            <v>819788.07</v>
          </cell>
          <cell r="E272">
            <v>499459</v>
          </cell>
          <cell r="F272">
            <v>805305.5643519874</v>
          </cell>
          <cell r="G272">
            <v>325832</v>
          </cell>
          <cell r="H272">
            <v>479474</v>
          </cell>
          <cell r="I272">
            <v>0</v>
          </cell>
          <cell r="J272">
            <v>62.37</v>
          </cell>
          <cell r="K272">
            <v>502269</v>
          </cell>
          <cell r="L272">
            <v>843</v>
          </cell>
          <cell r="M272">
            <v>843</v>
          </cell>
          <cell r="N272">
            <v>0</v>
          </cell>
          <cell r="O272">
            <v>0</v>
          </cell>
          <cell r="P272">
            <v>0</v>
          </cell>
          <cell r="Q272">
            <v>115</v>
          </cell>
          <cell r="R272">
            <v>100</v>
          </cell>
          <cell r="S272">
            <v>5000</v>
          </cell>
          <cell r="T272">
            <v>4157</v>
          </cell>
          <cell r="U272">
            <v>504459</v>
          </cell>
          <cell r="V272">
            <v>0</v>
          </cell>
          <cell r="W272">
            <v>504459</v>
          </cell>
          <cell r="X272">
            <v>62.641936468665484</v>
          </cell>
          <cell r="Y272">
            <v>5000</v>
          </cell>
          <cell r="Z272">
            <v>822169</v>
          </cell>
          <cell r="AA272">
            <v>830291</v>
          </cell>
          <cell r="AB272">
            <v>103.1026031302935</v>
          </cell>
          <cell r="AC272" t="str">
            <v>m</v>
          </cell>
        </row>
        <row r="273">
          <cell r="A273">
            <v>264</v>
          </cell>
          <cell r="B273" t="str">
            <v>SCITUATE                     </v>
          </cell>
          <cell r="C273">
            <v>1</v>
          </cell>
          <cell r="D273">
            <v>23195983.650910005</v>
          </cell>
          <cell r="E273">
            <v>3965346</v>
          </cell>
          <cell r="F273">
            <v>24538930.345499434</v>
          </cell>
          <cell r="G273">
            <v>20008979</v>
          </cell>
          <cell r="H273">
            <v>4529951</v>
          </cell>
          <cell r="I273">
            <v>564605</v>
          </cell>
          <cell r="J273">
            <v>17.5</v>
          </cell>
          <cell r="K273">
            <v>4294313</v>
          </cell>
          <cell r="L273">
            <v>98690</v>
          </cell>
          <cell r="M273">
            <v>0</v>
          </cell>
          <cell r="N273">
            <v>1342946.6945894286</v>
          </cell>
          <cell r="O273">
            <v>235015.67155315</v>
          </cell>
          <cell r="P273">
            <v>0</v>
          </cell>
          <cell r="Q273">
            <v>3100</v>
          </cell>
          <cell r="R273">
            <v>3108</v>
          </cell>
          <cell r="S273">
            <v>155400</v>
          </cell>
          <cell r="T273">
            <v>0</v>
          </cell>
          <cell r="U273">
            <v>4529951</v>
          </cell>
          <cell r="V273">
            <v>0</v>
          </cell>
          <cell r="W273">
            <v>4529951</v>
          </cell>
          <cell r="X273">
            <v>18.460262677386083</v>
          </cell>
          <cell r="Y273">
            <v>564605</v>
          </cell>
          <cell r="Z273">
            <v>23195984</v>
          </cell>
          <cell r="AA273">
            <v>24538930</v>
          </cell>
          <cell r="AB273">
            <v>99.99999859203548</v>
          </cell>
          <cell r="AC273" t="str">
            <v>f</v>
          </cell>
        </row>
        <row r="274">
          <cell r="A274">
            <v>265</v>
          </cell>
          <cell r="B274" t="str">
            <v>SEEKONK                      </v>
          </cell>
          <cell r="C274">
            <v>1</v>
          </cell>
          <cell r="D274">
            <v>16695154.580000002</v>
          </cell>
          <cell r="E274">
            <v>3620014.2</v>
          </cell>
          <cell r="F274">
            <v>17298382.43925048</v>
          </cell>
          <cell r="G274">
            <v>14521219</v>
          </cell>
          <cell r="H274">
            <v>2777163</v>
          </cell>
          <cell r="I274">
            <v>0</v>
          </cell>
          <cell r="J274">
            <v>32.3</v>
          </cell>
          <cell r="K274">
            <v>5587378</v>
          </cell>
          <cell r="L274">
            <v>590209</v>
          </cell>
          <cell r="M274">
            <v>590209</v>
          </cell>
          <cell r="N274">
            <v>603227.8592504784</v>
          </cell>
          <cell r="O274">
            <v>194842.5985379045</v>
          </cell>
          <cell r="P274">
            <v>0</v>
          </cell>
          <cell r="Q274">
            <v>2209</v>
          </cell>
          <cell r="R274">
            <v>2187</v>
          </cell>
          <cell r="S274">
            <v>109350</v>
          </cell>
          <cell r="T274">
            <v>0</v>
          </cell>
          <cell r="U274">
            <v>4210223.2</v>
          </cell>
          <cell r="V274">
            <v>0</v>
          </cell>
          <cell r="W274">
            <v>4210223.2</v>
          </cell>
          <cell r="X274">
            <v>24.33882598437004</v>
          </cell>
          <cell r="Y274">
            <v>590209</v>
          </cell>
          <cell r="Z274">
            <v>18173543.2</v>
          </cell>
          <cell r="AA274">
            <v>18731442.2</v>
          </cell>
          <cell r="AB274">
            <v>108.28435702460752</v>
          </cell>
          <cell r="AC274" t="str">
            <v>d</v>
          </cell>
        </row>
        <row r="275">
          <cell r="A275">
            <v>266</v>
          </cell>
          <cell r="B275" t="str">
            <v>SHARON                       </v>
          </cell>
          <cell r="C275">
            <v>1</v>
          </cell>
          <cell r="D275">
            <v>26202037.429339994</v>
          </cell>
          <cell r="E275">
            <v>6615618</v>
          </cell>
          <cell r="F275">
            <v>27015017.202182684</v>
          </cell>
          <cell r="G275">
            <v>20567259</v>
          </cell>
          <cell r="H275">
            <v>6447758</v>
          </cell>
          <cell r="I275">
            <v>0</v>
          </cell>
          <cell r="J275">
            <v>20.76</v>
          </cell>
          <cell r="K275">
            <v>5608318</v>
          </cell>
          <cell r="L275">
            <v>0</v>
          </cell>
          <cell r="M275">
            <v>0</v>
          </cell>
          <cell r="N275">
            <v>812979.7728426903</v>
          </cell>
          <cell r="O275">
            <v>168774.60084214254</v>
          </cell>
          <cell r="P275">
            <v>168775</v>
          </cell>
          <cell r="Q275">
            <v>3453</v>
          </cell>
          <cell r="R275">
            <v>3390</v>
          </cell>
          <cell r="S275">
            <v>169500</v>
          </cell>
          <cell r="T275">
            <v>725</v>
          </cell>
          <cell r="U275">
            <v>6785118</v>
          </cell>
          <cell r="V275">
            <v>0</v>
          </cell>
          <cell r="W275">
            <v>6785118</v>
          </cell>
          <cell r="X275">
            <v>25.116097277375765</v>
          </cell>
          <cell r="Y275">
            <v>169500</v>
          </cell>
          <cell r="Z275">
            <v>26202037</v>
          </cell>
          <cell r="AA275">
            <v>27352377</v>
          </cell>
          <cell r="AB275">
            <v>101.24878616694</v>
          </cell>
          <cell r="AC275" t="str">
            <v>m</v>
          </cell>
        </row>
        <row r="276">
          <cell r="A276">
            <v>267</v>
          </cell>
          <cell r="B276" t="str">
            <v>SHEFFIELD                    </v>
          </cell>
          <cell r="C276">
            <v>0</v>
          </cell>
          <cell r="D276">
            <v>43398.64</v>
          </cell>
          <cell r="E276">
            <v>14036</v>
          </cell>
          <cell r="F276">
            <v>45421.08</v>
          </cell>
          <cell r="G276">
            <v>40042</v>
          </cell>
          <cell r="H276">
            <v>5379</v>
          </cell>
          <cell r="I276">
            <v>0</v>
          </cell>
          <cell r="J276">
            <v>28.39</v>
          </cell>
          <cell r="K276">
            <v>12895</v>
          </cell>
          <cell r="L276">
            <v>0</v>
          </cell>
          <cell r="M276">
            <v>0</v>
          </cell>
          <cell r="N276">
            <v>2022.4400000000023</v>
          </cell>
          <cell r="O276">
            <v>574.1707160000007</v>
          </cell>
          <cell r="P276">
            <v>574</v>
          </cell>
          <cell r="Q276">
            <v>4</v>
          </cell>
          <cell r="R276">
            <v>4</v>
          </cell>
          <cell r="S276">
            <v>200</v>
          </cell>
          <cell r="T276">
            <v>0</v>
          </cell>
          <cell r="U276">
            <v>14610</v>
          </cell>
          <cell r="V276">
            <v>0</v>
          </cell>
          <cell r="W276">
            <v>14610</v>
          </cell>
          <cell r="X276">
            <v>32.16568166146644</v>
          </cell>
          <cell r="Y276">
            <v>574</v>
          </cell>
          <cell r="Z276">
            <v>46956</v>
          </cell>
          <cell r="AA276">
            <v>54652</v>
          </cell>
          <cell r="AB276">
            <v>120.32298659565117</v>
          </cell>
          <cell r="AC276" t="str">
            <v/>
          </cell>
        </row>
        <row r="277">
          <cell r="A277">
            <v>268</v>
          </cell>
          <cell r="B277" t="str">
            <v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41.76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/>
          </cell>
        </row>
        <row r="278">
          <cell r="A278">
            <v>269</v>
          </cell>
          <cell r="B278" t="str">
            <v>SHERBORN                     </v>
          </cell>
          <cell r="C278">
            <v>1</v>
          </cell>
          <cell r="D278">
            <v>3421487.44172</v>
          </cell>
          <cell r="E278">
            <v>392337.2</v>
          </cell>
          <cell r="F278">
            <v>3609943.943141679</v>
          </cell>
          <cell r="G278">
            <v>3395988</v>
          </cell>
          <cell r="H278">
            <v>213956</v>
          </cell>
          <cell r="I278">
            <v>0</v>
          </cell>
          <cell r="J278">
            <v>17.5</v>
          </cell>
          <cell r="K278">
            <v>631740</v>
          </cell>
          <cell r="L278">
            <v>71821</v>
          </cell>
          <cell r="M278">
            <v>71821</v>
          </cell>
          <cell r="N278">
            <v>188456.5014216788</v>
          </cell>
          <cell r="O278">
            <v>32979.88774879379</v>
          </cell>
          <cell r="P278">
            <v>0</v>
          </cell>
          <cell r="Q278">
            <v>471</v>
          </cell>
          <cell r="R278">
            <v>474</v>
          </cell>
          <cell r="S278">
            <v>23700</v>
          </cell>
          <cell r="T278">
            <v>0</v>
          </cell>
          <cell r="U278">
            <v>464158.2</v>
          </cell>
          <cell r="V278">
            <v>0</v>
          </cell>
          <cell r="W278">
            <v>464158.2</v>
          </cell>
          <cell r="X278">
            <v>12.857767525222297</v>
          </cell>
          <cell r="Y278">
            <v>71821</v>
          </cell>
          <cell r="Z278">
            <v>3737349.2</v>
          </cell>
          <cell r="AA278">
            <v>3860146.2</v>
          </cell>
          <cell r="AB278">
            <v>106.9309180640787</v>
          </cell>
          <cell r="AC278" t="str">
            <v>d</v>
          </cell>
        </row>
        <row r="279">
          <cell r="A279">
            <v>270</v>
          </cell>
          <cell r="B279" t="str">
            <v>SHIRLEY                      </v>
          </cell>
          <cell r="C279">
            <v>1</v>
          </cell>
          <cell r="D279">
            <v>7141364.79891</v>
          </cell>
          <cell r="E279">
            <v>4154632</v>
          </cell>
          <cell r="F279">
            <v>7495917.760227134</v>
          </cell>
          <cell r="G279">
            <v>3284354</v>
          </cell>
          <cell r="H279">
            <v>4211564</v>
          </cell>
          <cell r="I279">
            <v>56932</v>
          </cell>
          <cell r="J279">
            <v>49.59</v>
          </cell>
          <cell r="K279">
            <v>3717226</v>
          </cell>
          <cell r="L279">
            <v>0</v>
          </cell>
          <cell r="M279">
            <v>0</v>
          </cell>
          <cell r="N279">
            <v>354552.9613171341</v>
          </cell>
          <cell r="O279">
            <v>175822.8135171668</v>
          </cell>
          <cell r="P279">
            <v>118891</v>
          </cell>
          <cell r="Q279">
            <v>887</v>
          </cell>
          <cell r="R279">
            <v>885</v>
          </cell>
          <cell r="S279">
            <v>44250</v>
          </cell>
          <cell r="T279">
            <v>0</v>
          </cell>
          <cell r="U279">
            <v>4330455</v>
          </cell>
          <cell r="V279">
            <v>0</v>
          </cell>
          <cell r="W279">
            <v>4330455</v>
          </cell>
          <cell r="X279">
            <v>57.77084459193403</v>
          </cell>
          <cell r="Y279">
            <v>175823</v>
          </cell>
          <cell r="Z279">
            <v>7293438</v>
          </cell>
          <cell r="AA279">
            <v>7614809</v>
          </cell>
          <cell r="AB279">
            <v>101.5860798313943</v>
          </cell>
          <cell r="AC279" t="str">
            <v>g</v>
          </cell>
        </row>
        <row r="280">
          <cell r="A280">
            <v>271</v>
          </cell>
          <cell r="B280" t="str">
            <v>SHREWSBURY                   </v>
          </cell>
          <cell r="C280">
            <v>1</v>
          </cell>
          <cell r="D280">
            <v>43006922.33</v>
          </cell>
          <cell r="E280">
            <v>15898949</v>
          </cell>
          <cell r="F280">
            <v>46216469.14316093</v>
          </cell>
          <cell r="G280">
            <v>28796799</v>
          </cell>
          <cell r="H280">
            <v>17419670</v>
          </cell>
          <cell r="I280">
            <v>1520721</v>
          </cell>
          <cell r="J280">
            <v>28.75</v>
          </cell>
          <cell r="K280">
            <v>13287235</v>
          </cell>
          <cell r="L280">
            <v>0</v>
          </cell>
          <cell r="M280">
            <v>0</v>
          </cell>
          <cell r="N280">
            <v>3209546.8131609336</v>
          </cell>
          <cell r="O280">
            <v>922744.7087837684</v>
          </cell>
          <cell r="P280">
            <v>0</v>
          </cell>
          <cell r="Q280">
            <v>5705</v>
          </cell>
          <cell r="R280">
            <v>5811</v>
          </cell>
          <cell r="S280">
            <v>290550</v>
          </cell>
          <cell r="T280">
            <v>0</v>
          </cell>
          <cell r="U280">
            <v>17419670</v>
          </cell>
          <cell r="V280">
            <v>0</v>
          </cell>
          <cell r="W280">
            <v>17419670</v>
          </cell>
          <cell r="X280">
            <v>37.69147735202473</v>
          </cell>
          <cell r="Y280">
            <v>1520721</v>
          </cell>
          <cell r="Z280">
            <v>43006922</v>
          </cell>
          <cell r="AA280">
            <v>46216469</v>
          </cell>
          <cell r="AB280">
            <v>99.99999969023827</v>
          </cell>
          <cell r="AC280" t="str">
            <v>f</v>
          </cell>
        </row>
        <row r="281">
          <cell r="A281">
            <v>272</v>
          </cell>
          <cell r="B281" t="str">
            <v>SHUTESBURY                   </v>
          </cell>
          <cell r="C281">
            <v>1</v>
          </cell>
          <cell r="D281">
            <v>1097675.33</v>
          </cell>
          <cell r="E281">
            <v>532129.2</v>
          </cell>
          <cell r="F281">
            <v>1087472.3443519874</v>
          </cell>
          <cell r="G281">
            <v>671283</v>
          </cell>
          <cell r="H281">
            <v>416189</v>
          </cell>
          <cell r="I281">
            <v>0</v>
          </cell>
          <cell r="J281">
            <v>51.54</v>
          </cell>
          <cell r="K281">
            <v>560483</v>
          </cell>
          <cell r="L281">
            <v>8506</v>
          </cell>
          <cell r="M281">
            <v>8506</v>
          </cell>
          <cell r="N281">
            <v>0</v>
          </cell>
          <cell r="O281">
            <v>0</v>
          </cell>
          <cell r="P281">
            <v>0</v>
          </cell>
          <cell r="Q281">
            <v>151</v>
          </cell>
          <cell r="R281">
            <v>148</v>
          </cell>
          <cell r="S281">
            <v>7400</v>
          </cell>
          <cell r="T281">
            <v>0</v>
          </cell>
          <cell r="U281">
            <v>540635.2</v>
          </cell>
          <cell r="V281">
            <v>0</v>
          </cell>
          <cell r="W281">
            <v>540635.2</v>
          </cell>
          <cell r="X281">
            <v>49.71484588163558</v>
          </cell>
          <cell r="Y281">
            <v>8506</v>
          </cell>
          <cell r="Z281">
            <v>1225987.2</v>
          </cell>
          <cell r="AA281">
            <v>1211918.2</v>
          </cell>
          <cell r="AB281">
            <v>111.44358808703025</v>
          </cell>
          <cell r="AC281" t="str">
            <v>d</v>
          </cell>
        </row>
        <row r="282">
          <cell r="A282">
            <v>273</v>
          </cell>
          <cell r="B282" t="str">
            <v>SOMERSET                     </v>
          </cell>
          <cell r="C282">
            <v>1</v>
          </cell>
          <cell r="D282">
            <v>19720957.539999995</v>
          </cell>
          <cell r="E282">
            <v>3559416.2</v>
          </cell>
          <cell r="F282">
            <v>20657264.74733461</v>
          </cell>
          <cell r="G282">
            <v>16992794</v>
          </cell>
          <cell r="H282">
            <v>3664471</v>
          </cell>
          <cell r="I282">
            <v>105054.79999999981</v>
          </cell>
          <cell r="J282">
            <v>32.75</v>
          </cell>
          <cell r="K282">
            <v>6765254</v>
          </cell>
          <cell r="L282">
            <v>961751</v>
          </cell>
          <cell r="M282">
            <v>856696.2000000002</v>
          </cell>
          <cell r="N282">
            <v>936307.2073346153</v>
          </cell>
          <cell r="O282">
            <v>306640.6104020865</v>
          </cell>
          <cell r="P282">
            <v>0</v>
          </cell>
          <cell r="Q282">
            <v>2585</v>
          </cell>
          <cell r="R282">
            <v>2606</v>
          </cell>
          <cell r="S282">
            <v>130300</v>
          </cell>
          <cell r="T282">
            <v>0</v>
          </cell>
          <cell r="U282">
            <v>4521167.2</v>
          </cell>
          <cell r="V282">
            <v>0</v>
          </cell>
          <cell r="W282">
            <v>4521167.2</v>
          </cell>
          <cell r="X282">
            <v>21.886572376835915</v>
          </cell>
          <cell r="Y282">
            <v>961751</v>
          </cell>
          <cell r="Z282">
            <v>21074802.2</v>
          </cell>
          <cell r="AA282">
            <v>21513961.2</v>
          </cell>
          <cell r="AB282">
            <v>104.14719210478206</v>
          </cell>
          <cell r="AC282" t="str">
            <v>d</v>
          </cell>
        </row>
        <row r="283">
          <cell r="A283">
            <v>274</v>
          </cell>
          <cell r="B283" t="str">
            <v>SOMERVILLE                   </v>
          </cell>
          <cell r="C283">
            <v>1</v>
          </cell>
          <cell r="D283">
            <v>52325941.29772</v>
          </cell>
          <cell r="E283">
            <v>19994838.8</v>
          </cell>
          <cell r="F283">
            <v>53650930.251636975</v>
          </cell>
          <cell r="G283">
            <v>40215930</v>
          </cell>
          <cell r="H283">
            <v>13435000</v>
          </cell>
          <cell r="I283">
            <v>0</v>
          </cell>
          <cell r="J283">
            <v>17.5</v>
          </cell>
          <cell r="K283">
            <v>9388913</v>
          </cell>
          <cell r="L283">
            <v>0</v>
          </cell>
          <cell r="M283">
            <v>0</v>
          </cell>
          <cell r="N283">
            <v>1324988.9539169744</v>
          </cell>
          <cell r="O283">
            <v>231873.0669354705</v>
          </cell>
          <cell r="P283">
            <v>231873</v>
          </cell>
          <cell r="Q283">
            <v>5388</v>
          </cell>
          <cell r="R283">
            <v>5216</v>
          </cell>
          <cell r="S283">
            <v>260800</v>
          </cell>
          <cell r="T283">
            <v>28927</v>
          </cell>
          <cell r="U283">
            <v>20255638.8</v>
          </cell>
          <cell r="V283">
            <v>0</v>
          </cell>
          <cell r="W283">
            <v>20255638.8</v>
          </cell>
          <cell r="X283">
            <v>37.754496902468844</v>
          </cell>
          <cell r="Y283">
            <v>260800</v>
          </cell>
          <cell r="Z283">
            <v>58060082.8</v>
          </cell>
          <cell r="AA283">
            <v>60471568.8</v>
          </cell>
          <cell r="AB283">
            <v>112.7129921445396</v>
          </cell>
          <cell r="AC283" t="str">
            <v>m</v>
          </cell>
        </row>
        <row r="284">
          <cell r="A284">
            <v>275</v>
          </cell>
          <cell r="B284" t="str">
            <v>SOUTHAMPTON                  </v>
          </cell>
          <cell r="C284">
            <v>1</v>
          </cell>
          <cell r="D284">
            <v>4033879.67</v>
          </cell>
          <cell r="E284">
            <v>2404074</v>
          </cell>
          <cell r="F284">
            <v>4219769.742943265</v>
          </cell>
          <cell r="G284">
            <v>2252330</v>
          </cell>
          <cell r="H284">
            <v>1967440</v>
          </cell>
          <cell r="I284">
            <v>0</v>
          </cell>
          <cell r="J284">
            <v>49.79</v>
          </cell>
          <cell r="K284">
            <v>2101023</v>
          </cell>
          <cell r="L284">
            <v>0</v>
          </cell>
          <cell r="M284">
            <v>0</v>
          </cell>
          <cell r="N284">
            <v>185890.07294326462</v>
          </cell>
          <cell r="O284">
            <v>92554.66731845145</v>
          </cell>
          <cell r="P284">
            <v>92555</v>
          </cell>
          <cell r="Q284">
            <v>535</v>
          </cell>
          <cell r="R284">
            <v>529</v>
          </cell>
          <cell r="S284">
            <v>26450</v>
          </cell>
          <cell r="T284">
            <v>0</v>
          </cell>
          <cell r="U284">
            <v>2496629</v>
          </cell>
          <cell r="V284">
            <v>0</v>
          </cell>
          <cell r="W284">
            <v>2496629</v>
          </cell>
          <cell r="X284">
            <v>59.1650528841087</v>
          </cell>
          <cell r="Y284">
            <v>92555</v>
          </cell>
          <cell r="Z284">
            <v>4521352</v>
          </cell>
          <cell r="AA284">
            <v>4748959</v>
          </cell>
          <cell r="AB284">
            <v>112.54071405061143</v>
          </cell>
          <cell r="AC284" t="str">
            <v>g</v>
          </cell>
        </row>
        <row r="285">
          <cell r="A285">
            <v>276</v>
          </cell>
          <cell r="B285" t="str">
            <v>SOUTHBOROUGH                 </v>
          </cell>
          <cell r="C285">
            <v>1</v>
          </cell>
          <cell r="D285">
            <v>11112363.86656</v>
          </cell>
          <cell r="E285">
            <v>2657427</v>
          </cell>
          <cell r="F285">
            <v>11560282.35490094</v>
          </cell>
          <cell r="G285">
            <v>9325599</v>
          </cell>
          <cell r="H285">
            <v>2234683</v>
          </cell>
          <cell r="I285">
            <v>0</v>
          </cell>
          <cell r="J285">
            <v>17.5</v>
          </cell>
          <cell r="K285">
            <v>2023049</v>
          </cell>
          <cell r="L285">
            <v>0</v>
          </cell>
          <cell r="M285">
            <v>0</v>
          </cell>
          <cell r="N285">
            <v>447918.48834093846</v>
          </cell>
          <cell r="O285">
            <v>78385.73545966423</v>
          </cell>
          <cell r="P285">
            <v>78386</v>
          </cell>
          <cell r="Q285">
            <v>1516</v>
          </cell>
          <cell r="R285">
            <v>1507</v>
          </cell>
          <cell r="S285">
            <v>75350</v>
          </cell>
          <cell r="T285">
            <v>0</v>
          </cell>
          <cell r="U285">
            <v>2735813</v>
          </cell>
          <cell r="V285">
            <v>0</v>
          </cell>
          <cell r="W285">
            <v>2735813</v>
          </cell>
          <cell r="X285">
            <v>23.665624385378113</v>
          </cell>
          <cell r="Y285">
            <v>78386</v>
          </cell>
          <cell r="Z285">
            <v>11485213</v>
          </cell>
          <cell r="AA285">
            <v>12061412</v>
          </cell>
          <cell r="AB285">
            <v>104.33492565072693</v>
          </cell>
          <cell r="AC285" t="str">
            <v>g</v>
          </cell>
        </row>
        <row r="286">
          <cell r="A286">
            <v>277</v>
          </cell>
          <cell r="B286" t="str">
            <v>SOUTHBRIDGE                  </v>
          </cell>
          <cell r="C286">
            <v>1</v>
          </cell>
          <cell r="D286">
            <v>20103131.259999998</v>
          </cell>
          <cell r="E286">
            <v>14851612</v>
          </cell>
          <cell r="F286">
            <v>21509239.16868699</v>
          </cell>
          <cell r="G286">
            <v>5955255</v>
          </cell>
          <cell r="H286">
            <v>15553984</v>
          </cell>
          <cell r="I286">
            <v>702372</v>
          </cell>
          <cell r="J286">
            <v>69.58</v>
          </cell>
          <cell r="K286">
            <v>14966129</v>
          </cell>
          <cell r="L286">
            <v>34355</v>
          </cell>
          <cell r="M286">
            <v>0</v>
          </cell>
          <cell r="N286">
            <v>1406107.9086869918</v>
          </cell>
          <cell r="O286">
            <v>978369.8828644089</v>
          </cell>
          <cell r="P286">
            <v>275998</v>
          </cell>
          <cell r="Q286">
            <v>2300</v>
          </cell>
          <cell r="R286">
            <v>2326</v>
          </cell>
          <cell r="S286">
            <v>116300</v>
          </cell>
          <cell r="T286">
            <v>0</v>
          </cell>
          <cell r="U286">
            <v>15829982</v>
          </cell>
          <cell r="V286">
            <v>0</v>
          </cell>
          <cell r="W286">
            <v>15829982</v>
          </cell>
          <cell r="X286">
            <v>73.59619685221216</v>
          </cell>
          <cell r="Y286">
            <v>978370</v>
          </cell>
          <cell r="Z286">
            <v>20717773</v>
          </cell>
          <cell r="AA286">
            <v>21785237</v>
          </cell>
          <cell r="AB286">
            <v>101.28315943278369</v>
          </cell>
          <cell r="AC286" t="str">
            <v>g</v>
          </cell>
        </row>
        <row r="287">
          <cell r="A287">
            <v>278</v>
          </cell>
          <cell r="B287" t="str">
            <v>SOUTH HADLEY                 </v>
          </cell>
          <cell r="C287">
            <v>1</v>
          </cell>
          <cell r="D287">
            <v>17331909.950000003</v>
          </cell>
          <cell r="E287">
            <v>5867471</v>
          </cell>
          <cell r="F287">
            <v>18060956.990095712</v>
          </cell>
          <cell r="G287">
            <v>11637991</v>
          </cell>
          <cell r="H287">
            <v>6422966</v>
          </cell>
          <cell r="I287">
            <v>555495</v>
          </cell>
          <cell r="J287">
            <v>42.7</v>
          </cell>
          <cell r="K287">
            <v>7712029</v>
          </cell>
          <cell r="L287">
            <v>553367</v>
          </cell>
          <cell r="M287">
            <v>0</v>
          </cell>
          <cell r="N287">
            <v>729047.0400957093</v>
          </cell>
          <cell r="O287">
            <v>311303.08612086787</v>
          </cell>
          <cell r="P287">
            <v>0</v>
          </cell>
          <cell r="Q287">
            <v>2229</v>
          </cell>
          <cell r="R287">
            <v>2216</v>
          </cell>
          <cell r="S287">
            <v>110800</v>
          </cell>
          <cell r="T287">
            <v>0</v>
          </cell>
          <cell r="U287">
            <v>6422966</v>
          </cell>
          <cell r="V287">
            <v>0</v>
          </cell>
          <cell r="W287">
            <v>6422966</v>
          </cell>
          <cell r="X287">
            <v>35.562711342052545</v>
          </cell>
          <cell r="Y287">
            <v>555495</v>
          </cell>
          <cell r="Z287">
            <v>17481184</v>
          </cell>
          <cell r="AA287">
            <v>18060957</v>
          </cell>
          <cell r="AB287">
            <v>100.00000005483811</v>
          </cell>
          <cell r="AC287" t="str">
            <v>f</v>
          </cell>
        </row>
        <row r="288">
          <cell r="A288">
            <v>279</v>
          </cell>
          <cell r="B288" t="str">
            <v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50.98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/>
          </cell>
        </row>
        <row r="289">
          <cell r="A289">
            <v>280</v>
          </cell>
          <cell r="B289" t="str">
            <v>SPENCER                      </v>
          </cell>
          <cell r="C289">
            <v>0</v>
          </cell>
          <cell r="D289">
            <v>54248.3</v>
          </cell>
          <cell r="E289">
            <v>41437</v>
          </cell>
          <cell r="F289">
            <v>45421.08</v>
          </cell>
          <cell r="G289">
            <v>12291</v>
          </cell>
          <cell r="H289">
            <v>33130</v>
          </cell>
          <cell r="I289">
            <v>0</v>
          </cell>
          <cell r="J289">
            <v>55.71</v>
          </cell>
          <cell r="K289">
            <v>25304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5</v>
          </cell>
          <cell r="R289">
            <v>4</v>
          </cell>
          <cell r="S289">
            <v>200</v>
          </cell>
          <cell r="T289">
            <v>200</v>
          </cell>
          <cell r="U289">
            <v>41637</v>
          </cell>
          <cell r="V289">
            <v>0</v>
          </cell>
          <cell r="W289">
            <v>41637</v>
          </cell>
          <cell r="X289">
            <v>91.66889030379727</v>
          </cell>
          <cell r="Y289">
            <v>200</v>
          </cell>
          <cell r="Z289">
            <v>54248</v>
          </cell>
          <cell r="AA289">
            <v>53928</v>
          </cell>
          <cell r="AB289">
            <v>118.72901304856687</v>
          </cell>
          <cell r="AC289" t="str">
            <v/>
          </cell>
        </row>
        <row r="290">
          <cell r="A290">
            <v>281</v>
          </cell>
          <cell r="B290" t="str">
            <v>SPRINGFIELD                  </v>
          </cell>
          <cell r="C290">
            <v>1</v>
          </cell>
          <cell r="D290">
            <v>262628553.05</v>
          </cell>
          <cell r="E290">
            <v>232799829</v>
          </cell>
          <cell r="F290">
            <v>286041159.2088251</v>
          </cell>
          <cell r="G290">
            <v>31670757</v>
          </cell>
          <cell r="H290">
            <v>254370402</v>
          </cell>
          <cell r="I290">
            <v>21570573</v>
          </cell>
          <cell r="J290">
            <v>82.09</v>
          </cell>
          <cell r="K290">
            <v>234811188</v>
          </cell>
          <cell r="L290">
            <v>603408</v>
          </cell>
          <cell r="M290">
            <v>0</v>
          </cell>
          <cell r="N290">
            <v>23412606.1588251</v>
          </cell>
          <cell r="O290">
            <v>19219408.395779528</v>
          </cell>
          <cell r="P290">
            <v>0</v>
          </cell>
          <cell r="Q290">
            <v>27786</v>
          </cell>
          <cell r="R290">
            <v>28699</v>
          </cell>
          <cell r="S290">
            <v>1434950</v>
          </cell>
          <cell r="T290">
            <v>0</v>
          </cell>
          <cell r="U290">
            <v>254370402</v>
          </cell>
          <cell r="V290">
            <v>0</v>
          </cell>
          <cell r="W290">
            <v>254370402</v>
          </cell>
          <cell r="X290">
            <v>88.92790209058558</v>
          </cell>
          <cell r="Y290">
            <v>21570573</v>
          </cell>
          <cell r="Z290">
            <v>263083589</v>
          </cell>
          <cell r="AA290">
            <v>286041159</v>
          </cell>
          <cell r="AB290">
            <v>99.99999992699473</v>
          </cell>
          <cell r="AC290" t="str">
            <v>f</v>
          </cell>
        </row>
        <row r="291">
          <cell r="A291">
            <v>282</v>
          </cell>
          <cell r="B291" t="str">
            <v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31.79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/>
          </cell>
        </row>
        <row r="292">
          <cell r="A292">
            <v>283</v>
          </cell>
          <cell r="B292" t="str">
            <v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17.5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/>
          </cell>
        </row>
        <row r="293">
          <cell r="A293">
            <v>284</v>
          </cell>
          <cell r="B293" t="str">
            <v>STONEHAM                     </v>
          </cell>
          <cell r="C293">
            <v>1</v>
          </cell>
          <cell r="D293">
            <v>21921969.61856</v>
          </cell>
          <cell r="E293">
            <v>3032206.2</v>
          </cell>
          <cell r="F293">
            <v>22673086.945864055</v>
          </cell>
          <cell r="G293">
            <v>19670018</v>
          </cell>
          <cell r="H293">
            <v>3003069</v>
          </cell>
          <cell r="I293">
            <v>0</v>
          </cell>
          <cell r="J293">
            <v>17.5</v>
          </cell>
          <cell r="K293">
            <v>3967790</v>
          </cell>
          <cell r="L293">
            <v>280675</v>
          </cell>
          <cell r="M293">
            <v>280675</v>
          </cell>
          <cell r="N293">
            <v>751117.327304054</v>
          </cell>
          <cell r="O293">
            <v>131445.53227820946</v>
          </cell>
          <cell r="P293">
            <v>0</v>
          </cell>
          <cell r="Q293">
            <v>2804</v>
          </cell>
          <cell r="R293">
            <v>2764</v>
          </cell>
          <cell r="S293">
            <v>138200</v>
          </cell>
          <cell r="T293">
            <v>0</v>
          </cell>
          <cell r="U293">
            <v>3312881.2</v>
          </cell>
          <cell r="V293">
            <v>0</v>
          </cell>
          <cell r="W293">
            <v>3312881.2</v>
          </cell>
          <cell r="X293">
            <v>14.611513676589698</v>
          </cell>
          <cell r="Y293">
            <v>280675</v>
          </cell>
          <cell r="Z293">
            <v>22554282.2</v>
          </cell>
          <cell r="AA293">
            <v>22982899.2</v>
          </cell>
          <cell r="AB293">
            <v>101.36643172972289</v>
          </cell>
          <cell r="AC293" t="str">
            <v>d</v>
          </cell>
        </row>
        <row r="294">
          <cell r="A294">
            <v>285</v>
          </cell>
          <cell r="B294" t="str">
            <v>STOUGHTON                    </v>
          </cell>
          <cell r="C294">
            <v>1</v>
          </cell>
          <cell r="D294">
            <v>31850504.109099995</v>
          </cell>
          <cell r="E294">
            <v>9954565</v>
          </cell>
          <cell r="F294">
            <v>33770063.06103213</v>
          </cell>
          <cell r="G294">
            <v>22305523</v>
          </cell>
          <cell r="H294">
            <v>11464540</v>
          </cell>
          <cell r="I294">
            <v>1509975</v>
          </cell>
          <cell r="J294">
            <v>38.44</v>
          </cell>
          <cell r="K294">
            <v>12981212</v>
          </cell>
          <cell r="L294">
            <v>907994</v>
          </cell>
          <cell r="M294">
            <v>0</v>
          </cell>
          <cell r="N294">
            <v>1919558.951932136</v>
          </cell>
          <cell r="O294">
            <v>737878.461122713</v>
          </cell>
          <cell r="P294">
            <v>0</v>
          </cell>
          <cell r="Q294">
            <v>4011</v>
          </cell>
          <cell r="R294">
            <v>3997</v>
          </cell>
          <cell r="S294">
            <v>199850</v>
          </cell>
          <cell r="T294">
            <v>0</v>
          </cell>
          <cell r="U294">
            <v>11464540</v>
          </cell>
          <cell r="V294">
            <v>0</v>
          </cell>
          <cell r="W294">
            <v>11464540</v>
          </cell>
          <cell r="X294">
            <v>33.9488261519687</v>
          </cell>
          <cell r="Y294">
            <v>1509975</v>
          </cell>
          <cell r="Z294">
            <v>31850504</v>
          </cell>
          <cell r="AA294">
            <v>33770063</v>
          </cell>
          <cell r="AB294">
            <v>99.9999998192715</v>
          </cell>
          <cell r="AC294" t="str">
            <v>f</v>
          </cell>
        </row>
        <row r="295">
          <cell r="A295">
            <v>286</v>
          </cell>
          <cell r="B295" t="str">
            <v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18.43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/>
          </cell>
        </row>
        <row r="296">
          <cell r="A296">
            <v>287</v>
          </cell>
          <cell r="B296" t="str">
            <v>STURBRIDGE                   </v>
          </cell>
          <cell r="C296">
            <v>1</v>
          </cell>
          <cell r="D296">
            <v>5516983.250000001</v>
          </cell>
          <cell r="E296">
            <v>1296467</v>
          </cell>
          <cell r="F296">
            <v>5996978.076337321</v>
          </cell>
          <cell r="G296">
            <v>4176875</v>
          </cell>
          <cell r="H296">
            <v>1820103</v>
          </cell>
          <cell r="I296">
            <v>523636</v>
          </cell>
          <cell r="J296">
            <v>38.07</v>
          </cell>
          <cell r="K296">
            <v>2283050</v>
          </cell>
          <cell r="L296">
            <v>295975</v>
          </cell>
          <cell r="M296">
            <v>0</v>
          </cell>
          <cell r="N296">
            <v>479994.8263373198</v>
          </cell>
          <cell r="O296">
            <v>182734.03038661764</v>
          </cell>
          <cell r="P296">
            <v>0</v>
          </cell>
          <cell r="Q296">
            <v>770</v>
          </cell>
          <cell r="R296">
            <v>801</v>
          </cell>
          <cell r="S296">
            <v>40050</v>
          </cell>
          <cell r="T296">
            <v>0</v>
          </cell>
          <cell r="U296">
            <v>1820103</v>
          </cell>
          <cell r="V296">
            <v>0</v>
          </cell>
          <cell r="W296">
            <v>1820103</v>
          </cell>
          <cell r="X296">
            <v>30.350336066454915</v>
          </cell>
          <cell r="Y296">
            <v>523636</v>
          </cell>
          <cell r="Z296">
            <v>5516983</v>
          </cell>
          <cell r="AA296">
            <v>5996978</v>
          </cell>
          <cell r="AB296">
            <v>99.9999987270702</v>
          </cell>
          <cell r="AC296" t="str">
            <v>f</v>
          </cell>
        </row>
        <row r="297">
          <cell r="A297">
            <v>288</v>
          </cell>
          <cell r="B297" t="str">
            <v>SUDBURY                      </v>
          </cell>
          <cell r="C297">
            <v>1</v>
          </cell>
          <cell r="D297">
            <v>22258494.250949997</v>
          </cell>
          <cell r="E297">
            <v>3676919</v>
          </cell>
          <cell r="F297">
            <v>23679206.276443515</v>
          </cell>
          <cell r="G297">
            <v>19595273</v>
          </cell>
          <cell r="H297">
            <v>4083933</v>
          </cell>
          <cell r="I297">
            <v>407014</v>
          </cell>
          <cell r="J297">
            <v>17.5</v>
          </cell>
          <cell r="K297">
            <v>4143861</v>
          </cell>
          <cell r="L297">
            <v>140083</v>
          </cell>
          <cell r="M297">
            <v>0</v>
          </cell>
          <cell r="N297">
            <v>1420712.0254935175</v>
          </cell>
          <cell r="O297">
            <v>248624.60446136555</v>
          </cell>
          <cell r="P297">
            <v>0</v>
          </cell>
          <cell r="Q297">
            <v>3070</v>
          </cell>
          <cell r="R297">
            <v>3115</v>
          </cell>
          <cell r="S297">
            <v>155750</v>
          </cell>
          <cell r="T297">
            <v>0</v>
          </cell>
          <cell r="U297">
            <v>4083933</v>
          </cell>
          <cell r="V297">
            <v>0</v>
          </cell>
          <cell r="W297">
            <v>4083933</v>
          </cell>
          <cell r="X297">
            <v>17.246916777201132</v>
          </cell>
          <cell r="Y297">
            <v>407014</v>
          </cell>
          <cell r="Z297">
            <v>22370070</v>
          </cell>
          <cell r="AA297">
            <v>23679206</v>
          </cell>
          <cell r="AB297">
            <v>99.99999883254738</v>
          </cell>
          <cell r="AC297" t="str">
            <v>f</v>
          </cell>
        </row>
        <row r="298">
          <cell r="A298">
            <v>289</v>
          </cell>
          <cell r="B298" t="str">
            <v>SUNDERLAND                   </v>
          </cell>
          <cell r="C298">
            <v>1</v>
          </cell>
          <cell r="D298">
            <v>1434832.39</v>
          </cell>
          <cell r="E298">
            <v>853199</v>
          </cell>
          <cell r="F298">
            <v>1506338.8093238133</v>
          </cell>
          <cell r="G298">
            <v>728448</v>
          </cell>
          <cell r="H298">
            <v>777891</v>
          </cell>
          <cell r="I298">
            <v>0</v>
          </cell>
          <cell r="J298">
            <v>33.74</v>
          </cell>
          <cell r="K298">
            <v>508239</v>
          </cell>
          <cell r="L298">
            <v>0</v>
          </cell>
          <cell r="M298">
            <v>0</v>
          </cell>
          <cell r="N298">
            <v>71506.4193238134</v>
          </cell>
          <cell r="O298">
            <v>24126.265879854644</v>
          </cell>
          <cell r="P298">
            <v>24126</v>
          </cell>
          <cell r="Q298">
            <v>190</v>
          </cell>
          <cell r="R298">
            <v>188</v>
          </cell>
          <cell r="S298">
            <v>9400</v>
          </cell>
          <cell r="T298">
            <v>0</v>
          </cell>
          <cell r="U298">
            <v>877325</v>
          </cell>
          <cell r="V298">
            <v>0</v>
          </cell>
          <cell r="W298">
            <v>877325</v>
          </cell>
          <cell r="X298">
            <v>58.242209161020426</v>
          </cell>
          <cell r="Y298">
            <v>24126</v>
          </cell>
          <cell r="Z298">
            <v>1584699</v>
          </cell>
          <cell r="AA298">
            <v>1605773</v>
          </cell>
          <cell r="AB298">
            <v>106.60105084332403</v>
          </cell>
          <cell r="AC298" t="str">
            <v>g</v>
          </cell>
        </row>
        <row r="299">
          <cell r="A299">
            <v>290</v>
          </cell>
          <cell r="B299" t="str">
            <v>SUTTON                       </v>
          </cell>
          <cell r="C299">
            <v>1</v>
          </cell>
          <cell r="D299">
            <v>12029949.919999998</v>
          </cell>
          <cell r="E299">
            <v>5011361</v>
          </cell>
          <cell r="F299">
            <v>12654100.68375839</v>
          </cell>
          <cell r="G299">
            <v>7579591</v>
          </cell>
          <cell r="H299">
            <v>5074510</v>
          </cell>
          <cell r="I299">
            <v>63149</v>
          </cell>
          <cell r="J299">
            <v>37.52</v>
          </cell>
          <cell r="K299">
            <v>4747819</v>
          </cell>
          <cell r="L299">
            <v>0</v>
          </cell>
          <cell r="M299">
            <v>0</v>
          </cell>
          <cell r="N299">
            <v>624150.7637583911</v>
          </cell>
          <cell r="O299">
            <v>234181.36656214838</v>
          </cell>
          <cell r="P299">
            <v>171032</v>
          </cell>
          <cell r="Q299">
            <v>1632</v>
          </cell>
          <cell r="R299">
            <v>1644</v>
          </cell>
          <cell r="S299">
            <v>82200</v>
          </cell>
          <cell r="T299">
            <v>0</v>
          </cell>
          <cell r="U299">
            <v>5245542</v>
          </cell>
          <cell r="V299">
            <v>0</v>
          </cell>
          <cell r="W299">
            <v>5245542</v>
          </cell>
          <cell r="X299">
            <v>41.45329748112945</v>
          </cell>
          <cell r="Y299">
            <v>234181</v>
          </cell>
          <cell r="Z299">
            <v>12229850</v>
          </cell>
          <cell r="AA299">
            <v>12825133</v>
          </cell>
          <cell r="AB299">
            <v>101.35159598074901</v>
          </cell>
          <cell r="AC299" t="str">
            <v>g</v>
          </cell>
        </row>
        <row r="300">
          <cell r="A300">
            <v>291</v>
          </cell>
          <cell r="B300" t="str">
            <v>SWAMPSCOTT                   </v>
          </cell>
          <cell r="C300">
            <v>1</v>
          </cell>
          <cell r="D300">
            <v>16210766.11</v>
          </cell>
          <cell r="E300">
            <v>2247430.4</v>
          </cell>
          <cell r="F300">
            <v>17414723.955687378</v>
          </cell>
          <cell r="G300">
            <v>15557542</v>
          </cell>
          <cell r="H300">
            <v>1857182</v>
          </cell>
          <cell r="I300">
            <v>0</v>
          </cell>
          <cell r="J300">
            <v>17.5</v>
          </cell>
          <cell r="K300">
            <v>3047577</v>
          </cell>
          <cell r="L300">
            <v>240044</v>
          </cell>
          <cell r="M300">
            <v>240044</v>
          </cell>
          <cell r="N300">
            <v>1203957.8456873782</v>
          </cell>
          <cell r="O300">
            <v>210692.62299529117</v>
          </cell>
          <cell r="P300">
            <v>0</v>
          </cell>
          <cell r="Q300">
            <v>2148</v>
          </cell>
          <cell r="R300">
            <v>2204</v>
          </cell>
          <cell r="S300">
            <v>110200</v>
          </cell>
          <cell r="T300">
            <v>0</v>
          </cell>
          <cell r="U300">
            <v>2487474.4</v>
          </cell>
          <cell r="V300">
            <v>0</v>
          </cell>
          <cell r="W300">
            <v>2487474.4</v>
          </cell>
          <cell r="X300">
            <v>14.28374291966672</v>
          </cell>
          <cell r="Y300">
            <v>240044</v>
          </cell>
          <cell r="Z300">
            <v>17629952.4</v>
          </cell>
          <cell r="AA300">
            <v>18045016.4</v>
          </cell>
          <cell r="AB300">
            <v>103.61930769569722</v>
          </cell>
          <cell r="AC300" t="str">
            <v>d</v>
          </cell>
        </row>
        <row r="301">
          <cell r="A301">
            <v>292</v>
          </cell>
          <cell r="B301" t="str">
            <v>SWANSEA                      </v>
          </cell>
          <cell r="C301">
            <v>1</v>
          </cell>
          <cell r="D301">
            <v>15460786.719999999</v>
          </cell>
          <cell r="E301">
            <v>4383582.8</v>
          </cell>
          <cell r="F301">
            <v>16127292.304335002</v>
          </cell>
          <cell r="G301">
            <v>12243842</v>
          </cell>
          <cell r="H301">
            <v>3883450</v>
          </cell>
          <cell r="I301">
            <v>0</v>
          </cell>
          <cell r="J301">
            <v>29.36</v>
          </cell>
          <cell r="K301">
            <v>4734973</v>
          </cell>
          <cell r="L301">
            <v>105417</v>
          </cell>
          <cell r="M301">
            <v>105417</v>
          </cell>
          <cell r="N301">
            <v>666505.584335003</v>
          </cell>
          <cell r="O301">
            <v>195686.03956075688</v>
          </cell>
          <cell r="P301">
            <v>90269</v>
          </cell>
          <cell r="Q301">
            <v>2050</v>
          </cell>
          <cell r="R301">
            <v>2046</v>
          </cell>
          <cell r="S301">
            <v>102300</v>
          </cell>
          <cell r="T301">
            <v>0</v>
          </cell>
          <cell r="U301">
            <v>4579268.8</v>
          </cell>
          <cell r="V301">
            <v>0</v>
          </cell>
          <cell r="W301">
            <v>4579268.8</v>
          </cell>
          <cell r="X301">
            <v>28.394529680404546</v>
          </cell>
          <cell r="Y301">
            <v>195686</v>
          </cell>
          <cell r="Z301">
            <v>16232256.8</v>
          </cell>
          <cell r="AA301">
            <v>16823110.8</v>
          </cell>
          <cell r="AB301">
            <v>104.314540113333</v>
          </cell>
          <cell r="AC301" t="str">
            <v>d</v>
          </cell>
        </row>
        <row r="302">
          <cell r="A302">
            <v>293</v>
          </cell>
          <cell r="B302" t="str">
            <v>TAUNTON                      </v>
          </cell>
          <cell r="C302">
            <v>1</v>
          </cell>
          <cell r="D302">
            <v>66658595.349999994</v>
          </cell>
          <cell r="E302">
            <v>41894411</v>
          </cell>
          <cell r="F302">
            <v>69472944.33291855</v>
          </cell>
          <cell r="G302">
            <v>26621725</v>
          </cell>
          <cell r="H302">
            <v>42851219</v>
          </cell>
          <cell r="I302">
            <v>956808</v>
          </cell>
          <cell r="J302">
            <v>56.25</v>
          </cell>
          <cell r="K302">
            <v>39078531</v>
          </cell>
          <cell r="L302">
            <v>0</v>
          </cell>
          <cell r="M302">
            <v>0</v>
          </cell>
          <cell r="N302">
            <v>2814348.9829185605</v>
          </cell>
          <cell r="O302">
            <v>1583071.3028916903</v>
          </cell>
          <cell r="P302">
            <v>626263</v>
          </cell>
          <cell r="Q302">
            <v>8133</v>
          </cell>
          <cell r="R302">
            <v>8018</v>
          </cell>
          <cell r="S302">
            <v>400900</v>
          </cell>
          <cell r="T302">
            <v>0</v>
          </cell>
          <cell r="U302">
            <v>43477482</v>
          </cell>
          <cell r="V302">
            <v>0</v>
          </cell>
          <cell r="W302">
            <v>43477482</v>
          </cell>
          <cell r="X302">
            <v>62.581890572613815</v>
          </cell>
          <cell r="Y302">
            <v>1583071</v>
          </cell>
          <cell r="Z302">
            <v>67317774</v>
          </cell>
          <cell r="AA302">
            <v>70099207</v>
          </cell>
          <cell r="AB302">
            <v>100.90144828766772</v>
          </cell>
          <cell r="AC302" t="str">
            <v>g</v>
          </cell>
        </row>
        <row r="303">
          <cell r="A303">
            <v>294</v>
          </cell>
          <cell r="B303" t="str">
            <v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61.61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/>
          </cell>
        </row>
        <row r="304">
          <cell r="A304">
            <v>295</v>
          </cell>
          <cell r="B304" t="str">
            <v>TEWKSBURY                    </v>
          </cell>
          <cell r="C304">
            <v>1</v>
          </cell>
          <cell r="D304">
            <v>35015994.19366</v>
          </cell>
          <cell r="E304">
            <v>12514712</v>
          </cell>
          <cell r="F304">
            <v>36101824.20287238</v>
          </cell>
          <cell r="G304">
            <v>23213156</v>
          </cell>
          <cell r="H304">
            <v>12888668</v>
          </cell>
          <cell r="I304">
            <v>373956</v>
          </cell>
          <cell r="J304">
            <v>37.22</v>
          </cell>
          <cell r="K304">
            <v>13437099</v>
          </cell>
          <cell r="L304">
            <v>276716</v>
          </cell>
          <cell r="M304">
            <v>0</v>
          </cell>
          <cell r="N304">
            <v>1085830.0092123821</v>
          </cell>
          <cell r="O304">
            <v>404145.9294288486</v>
          </cell>
          <cell r="P304">
            <v>30190</v>
          </cell>
          <cell r="Q304">
            <v>4641</v>
          </cell>
          <cell r="R304">
            <v>4588</v>
          </cell>
          <cell r="S304">
            <v>229400</v>
          </cell>
          <cell r="T304">
            <v>0</v>
          </cell>
          <cell r="U304">
            <v>12918858</v>
          </cell>
          <cell r="V304">
            <v>0</v>
          </cell>
          <cell r="W304">
            <v>12918858</v>
          </cell>
          <cell r="X304">
            <v>35.78450198916024</v>
          </cell>
          <cell r="Y304">
            <v>404146</v>
          </cell>
          <cell r="Z304">
            <v>35283350</v>
          </cell>
          <cell r="AA304">
            <v>36132014</v>
          </cell>
          <cell r="AB304">
            <v>100.08362402120727</v>
          </cell>
          <cell r="AC304" t="str">
            <v>g</v>
          </cell>
        </row>
        <row r="305">
          <cell r="A305">
            <v>296</v>
          </cell>
          <cell r="B305" t="str">
            <v>TISBURY                      </v>
          </cell>
          <cell r="C305">
            <v>1</v>
          </cell>
          <cell r="D305">
            <v>2565498.85</v>
          </cell>
          <cell r="E305">
            <v>330733.4</v>
          </cell>
          <cell r="F305">
            <v>2664557.161478193</v>
          </cell>
          <cell r="G305">
            <v>3032752</v>
          </cell>
          <cell r="H305">
            <v>0</v>
          </cell>
          <cell r="I305">
            <v>0</v>
          </cell>
          <cell r="J305">
            <v>17.5</v>
          </cell>
          <cell r="K305">
            <v>466298</v>
          </cell>
          <cell r="L305">
            <v>40669</v>
          </cell>
          <cell r="M305">
            <v>40669</v>
          </cell>
          <cell r="N305">
            <v>99058.31147819292</v>
          </cell>
          <cell r="O305">
            <v>17335.20450868376</v>
          </cell>
          <cell r="P305">
            <v>0</v>
          </cell>
          <cell r="Q305">
            <v>338</v>
          </cell>
          <cell r="R305">
            <v>337</v>
          </cell>
          <cell r="S305">
            <v>16850</v>
          </cell>
          <cell r="T305">
            <v>0</v>
          </cell>
          <cell r="U305">
            <v>371402.4</v>
          </cell>
          <cell r="V305">
            <v>0</v>
          </cell>
          <cell r="W305">
            <v>371402.4</v>
          </cell>
          <cell r="X305">
            <v>13.93861634381153</v>
          </cell>
          <cell r="Y305">
            <v>40669</v>
          </cell>
          <cell r="Z305">
            <v>3534607.4</v>
          </cell>
          <cell r="AA305">
            <v>3404154.4</v>
          </cell>
          <cell r="AB305">
            <v>127.75685390481573</v>
          </cell>
          <cell r="AC305" t="str">
            <v>d</v>
          </cell>
        </row>
        <row r="306">
          <cell r="A306">
            <v>297</v>
          </cell>
          <cell r="B306" t="str">
            <v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17.5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/>
          </cell>
        </row>
        <row r="307">
          <cell r="A307">
            <v>298</v>
          </cell>
          <cell r="B307" t="str">
            <v>TOPSFIELD                    </v>
          </cell>
          <cell r="C307">
            <v>1</v>
          </cell>
          <cell r="D307">
            <v>4657195.67048</v>
          </cell>
          <cell r="E307">
            <v>946951</v>
          </cell>
          <cell r="F307">
            <v>4725499.351090315</v>
          </cell>
          <cell r="G307">
            <v>3656031</v>
          </cell>
          <cell r="H307">
            <v>1069468</v>
          </cell>
          <cell r="I307">
            <v>122517</v>
          </cell>
          <cell r="J307">
            <v>17.5</v>
          </cell>
          <cell r="K307">
            <v>826962</v>
          </cell>
          <cell r="L307">
            <v>0</v>
          </cell>
          <cell r="M307">
            <v>0</v>
          </cell>
          <cell r="N307">
            <v>68303.68061031494</v>
          </cell>
          <cell r="O307">
            <v>11953.144106805114</v>
          </cell>
          <cell r="P307">
            <v>0</v>
          </cell>
          <cell r="Q307">
            <v>653</v>
          </cell>
          <cell r="R307">
            <v>631</v>
          </cell>
          <cell r="S307">
            <v>31550</v>
          </cell>
          <cell r="T307">
            <v>0</v>
          </cell>
          <cell r="U307">
            <v>1069468</v>
          </cell>
          <cell r="V307">
            <v>0</v>
          </cell>
          <cell r="W307">
            <v>1069468</v>
          </cell>
          <cell r="X307">
            <v>22.631851589467292</v>
          </cell>
          <cell r="Y307">
            <v>122517</v>
          </cell>
          <cell r="Z307">
            <v>4657196</v>
          </cell>
          <cell r="AA307">
            <v>4725499</v>
          </cell>
          <cell r="AB307">
            <v>99.99999257030234</v>
          </cell>
          <cell r="AC307" t="str">
            <v>f</v>
          </cell>
        </row>
        <row r="308">
          <cell r="A308">
            <v>299</v>
          </cell>
          <cell r="B308" t="str">
            <v>TOWNSEND                     </v>
          </cell>
          <cell r="C308">
            <v>0</v>
          </cell>
          <cell r="D308">
            <v>10849.66</v>
          </cell>
          <cell r="E308">
            <v>8090</v>
          </cell>
          <cell r="F308">
            <v>11355.27</v>
          </cell>
          <cell r="G308">
            <v>5441</v>
          </cell>
          <cell r="H308">
            <v>5914</v>
          </cell>
          <cell r="I308">
            <v>0</v>
          </cell>
          <cell r="J308">
            <v>55.46</v>
          </cell>
          <cell r="K308">
            <v>6298</v>
          </cell>
          <cell r="L308">
            <v>0</v>
          </cell>
          <cell r="M308">
            <v>0</v>
          </cell>
          <cell r="N308">
            <v>505.6100000000006</v>
          </cell>
          <cell r="O308">
            <v>280.4113060000003</v>
          </cell>
          <cell r="P308">
            <v>280</v>
          </cell>
          <cell r="Q308">
            <v>1</v>
          </cell>
          <cell r="R308">
            <v>1</v>
          </cell>
          <cell r="S308">
            <v>50</v>
          </cell>
          <cell r="T308">
            <v>0</v>
          </cell>
          <cell r="U308">
            <v>8370</v>
          </cell>
          <cell r="V308">
            <v>0</v>
          </cell>
          <cell r="W308">
            <v>8370</v>
          </cell>
          <cell r="X308">
            <v>73.71026844804219</v>
          </cell>
          <cell r="Y308">
            <v>280</v>
          </cell>
          <cell r="Z308">
            <v>12734</v>
          </cell>
          <cell r="AA308">
            <v>13811</v>
          </cell>
          <cell r="AB308">
            <v>121.62634618111238</v>
          </cell>
          <cell r="AC308" t="str">
            <v/>
          </cell>
        </row>
        <row r="309">
          <cell r="A309">
            <v>300</v>
          </cell>
          <cell r="B309" t="str">
            <v>TRURO                        </v>
          </cell>
          <cell r="C309">
            <v>1</v>
          </cell>
          <cell r="D309">
            <v>1722060.76</v>
          </cell>
          <cell r="E309">
            <v>237453.8</v>
          </cell>
          <cell r="F309">
            <v>1600608.8736194517</v>
          </cell>
          <cell r="G309">
            <v>2062541</v>
          </cell>
          <cell r="H309">
            <v>0</v>
          </cell>
          <cell r="I309">
            <v>0</v>
          </cell>
          <cell r="J309">
            <v>17.5</v>
          </cell>
          <cell r="K309">
            <v>280107</v>
          </cell>
          <cell r="L309">
            <v>12796</v>
          </cell>
          <cell r="M309">
            <v>12796</v>
          </cell>
          <cell r="N309">
            <v>0</v>
          </cell>
          <cell r="O309">
            <v>0</v>
          </cell>
          <cell r="P309">
            <v>0</v>
          </cell>
          <cell r="Q309">
            <v>224</v>
          </cell>
          <cell r="R309">
            <v>199</v>
          </cell>
          <cell r="S309">
            <v>9950</v>
          </cell>
          <cell r="T309">
            <v>0</v>
          </cell>
          <cell r="U309">
            <v>250249.8</v>
          </cell>
          <cell r="V309">
            <v>0</v>
          </cell>
          <cell r="W309">
            <v>250249.8</v>
          </cell>
          <cell r="X309">
            <v>15.6346627914233</v>
          </cell>
          <cell r="Y309">
            <v>12796</v>
          </cell>
          <cell r="Z309">
            <v>2471893.8</v>
          </cell>
          <cell r="AA309">
            <v>2312790.8</v>
          </cell>
          <cell r="AB309">
            <v>144.4944382177573</v>
          </cell>
          <cell r="AC309" t="str">
            <v>d</v>
          </cell>
        </row>
        <row r="310">
          <cell r="A310">
            <v>301</v>
          </cell>
          <cell r="B310" t="str">
            <v>TYNGSBOROUGH                 </v>
          </cell>
          <cell r="C310">
            <v>1</v>
          </cell>
          <cell r="D310">
            <v>15541436.869999997</v>
          </cell>
          <cell r="E310">
            <v>6924797</v>
          </cell>
          <cell r="F310">
            <v>16038143.446318682</v>
          </cell>
          <cell r="G310">
            <v>8917341</v>
          </cell>
          <cell r="H310">
            <v>7120802</v>
          </cell>
          <cell r="I310">
            <v>196005</v>
          </cell>
          <cell r="J310">
            <v>44.06</v>
          </cell>
          <cell r="K310">
            <v>7066406</v>
          </cell>
          <cell r="L310">
            <v>42483</v>
          </cell>
          <cell r="M310">
            <v>0</v>
          </cell>
          <cell r="N310">
            <v>496706.57631868497</v>
          </cell>
          <cell r="O310">
            <v>218848.9175260126</v>
          </cell>
          <cell r="P310">
            <v>22844</v>
          </cell>
          <cell r="Q310">
            <v>2098</v>
          </cell>
          <cell r="R310">
            <v>2074</v>
          </cell>
          <cell r="S310">
            <v>103700</v>
          </cell>
          <cell r="T310">
            <v>0</v>
          </cell>
          <cell r="U310">
            <v>7143646</v>
          </cell>
          <cell r="V310">
            <v>0</v>
          </cell>
          <cell r="W310">
            <v>7143646</v>
          </cell>
          <cell r="X310">
            <v>44.54160186252554</v>
          </cell>
          <cell r="Y310">
            <v>218849</v>
          </cell>
          <cell r="Z310">
            <v>15541437</v>
          </cell>
          <cell r="AA310">
            <v>16060987</v>
          </cell>
          <cell r="AB310">
            <v>100.14243265598526</v>
          </cell>
          <cell r="AC310" t="str">
            <v>g</v>
          </cell>
        </row>
        <row r="311">
          <cell r="A311">
            <v>302</v>
          </cell>
          <cell r="B311" t="str">
            <v>TYRINGHAM                    </v>
          </cell>
          <cell r="C311">
            <v>0</v>
          </cell>
          <cell r="D311">
            <v>217685.02</v>
          </cell>
          <cell r="E311">
            <v>32323.6</v>
          </cell>
          <cell r="F311">
            <v>242227.8797746044</v>
          </cell>
          <cell r="G311">
            <v>303598</v>
          </cell>
          <cell r="H311">
            <v>0</v>
          </cell>
          <cell r="I311">
            <v>0</v>
          </cell>
          <cell r="J311">
            <v>17.5</v>
          </cell>
          <cell r="K311">
            <v>42390</v>
          </cell>
          <cell r="L311">
            <v>3020</v>
          </cell>
          <cell r="M311">
            <v>3020</v>
          </cell>
          <cell r="N311">
            <v>24542.85977460441</v>
          </cell>
          <cell r="O311">
            <v>4295.0004605557715</v>
          </cell>
          <cell r="P311">
            <v>1275</v>
          </cell>
          <cell r="Q311">
            <v>29</v>
          </cell>
          <cell r="R311">
            <v>32</v>
          </cell>
          <cell r="S311">
            <v>1600</v>
          </cell>
          <cell r="T311">
            <v>0</v>
          </cell>
          <cell r="U311">
            <v>36618.6</v>
          </cell>
          <cell r="V311">
            <v>0</v>
          </cell>
          <cell r="W311">
            <v>36618.6</v>
          </cell>
          <cell r="X311">
            <v>15.117417546681246</v>
          </cell>
          <cell r="Y311">
            <v>4295</v>
          </cell>
          <cell r="Z311">
            <v>358851.6</v>
          </cell>
          <cell r="AA311">
            <v>340216.6</v>
          </cell>
          <cell r="AB311">
            <v>140.45311395062168</v>
          </cell>
          <cell r="AC311" t="str">
            <v/>
          </cell>
        </row>
        <row r="312">
          <cell r="A312">
            <v>303</v>
          </cell>
          <cell r="B312" t="str">
            <v>UPTON                        </v>
          </cell>
          <cell r="C312">
            <v>0</v>
          </cell>
          <cell r="D312">
            <v>11197.585239999999</v>
          </cell>
          <cell r="E312">
            <v>7349</v>
          </cell>
          <cell r="F312">
            <v>46690.8984</v>
          </cell>
          <cell r="G312">
            <v>20600</v>
          </cell>
          <cell r="H312">
            <v>26091</v>
          </cell>
          <cell r="I312">
            <v>18742</v>
          </cell>
          <cell r="J312">
            <v>37.5</v>
          </cell>
          <cell r="K312">
            <v>17509</v>
          </cell>
          <cell r="L312">
            <v>3048</v>
          </cell>
          <cell r="M312">
            <v>0</v>
          </cell>
          <cell r="N312">
            <v>35493.31316</v>
          </cell>
          <cell r="O312">
            <v>13309.992435</v>
          </cell>
          <cell r="P312">
            <v>0</v>
          </cell>
          <cell r="Q312">
            <v>1</v>
          </cell>
          <cell r="R312">
            <v>4</v>
          </cell>
          <cell r="S312">
            <v>200</v>
          </cell>
          <cell r="T312">
            <v>0</v>
          </cell>
          <cell r="U312">
            <v>26091</v>
          </cell>
          <cell r="V312">
            <v>0</v>
          </cell>
          <cell r="W312">
            <v>26091</v>
          </cell>
          <cell r="X312">
            <v>55.88026980436084</v>
          </cell>
          <cell r="Y312">
            <v>18742</v>
          </cell>
          <cell r="Z312">
            <v>12158</v>
          </cell>
          <cell r="AA312">
            <v>46691</v>
          </cell>
          <cell r="AB312">
            <v>100.00021760129593</v>
          </cell>
          <cell r="AC312" t="str">
            <v/>
          </cell>
        </row>
        <row r="313">
          <cell r="A313">
            <v>304</v>
          </cell>
          <cell r="B313" t="str">
            <v>UXBRIDGE                     </v>
          </cell>
          <cell r="C313">
            <v>1</v>
          </cell>
          <cell r="D313">
            <v>16305919.27</v>
          </cell>
          <cell r="E313">
            <v>9271984</v>
          </cell>
          <cell r="F313">
            <v>16540051.93015206</v>
          </cell>
          <cell r="G313">
            <v>8083909</v>
          </cell>
          <cell r="H313">
            <v>8456143</v>
          </cell>
          <cell r="I313">
            <v>0</v>
          </cell>
          <cell r="J313">
            <v>45.19</v>
          </cell>
          <cell r="K313">
            <v>7474449</v>
          </cell>
          <cell r="L313">
            <v>0</v>
          </cell>
          <cell r="M313">
            <v>0</v>
          </cell>
          <cell r="N313">
            <v>234132.6601520609</v>
          </cell>
          <cell r="O313">
            <v>105804.54912271631</v>
          </cell>
          <cell r="P313">
            <v>105805</v>
          </cell>
          <cell r="Q313">
            <v>2143</v>
          </cell>
          <cell r="R313">
            <v>2083</v>
          </cell>
          <cell r="S313">
            <v>104150</v>
          </cell>
          <cell r="T313">
            <v>0</v>
          </cell>
          <cell r="U313">
            <v>9377789</v>
          </cell>
          <cell r="V313">
            <v>0</v>
          </cell>
          <cell r="W313">
            <v>9377789</v>
          </cell>
          <cell r="X313">
            <v>56.69745802251411</v>
          </cell>
          <cell r="Y313">
            <v>105805</v>
          </cell>
          <cell r="Z313">
            <v>16971208</v>
          </cell>
          <cell r="AA313">
            <v>17461698</v>
          </cell>
          <cell r="AB313">
            <v>105.57220783671062</v>
          </cell>
          <cell r="AC313" t="str">
            <v>g</v>
          </cell>
        </row>
        <row r="314">
          <cell r="A314">
            <v>305</v>
          </cell>
          <cell r="B314" t="str">
            <v>WAKEFIELD                    </v>
          </cell>
          <cell r="C314">
            <v>1</v>
          </cell>
          <cell r="D314">
            <v>26617789.34828</v>
          </cell>
          <cell r="E314">
            <v>4365403</v>
          </cell>
          <cell r="F314">
            <v>28230853.006573763</v>
          </cell>
          <cell r="G314">
            <v>24914208</v>
          </cell>
          <cell r="H314">
            <v>3316645</v>
          </cell>
          <cell r="I314">
            <v>0</v>
          </cell>
          <cell r="J314">
            <v>17.5</v>
          </cell>
          <cell r="K314">
            <v>4940399</v>
          </cell>
          <cell r="L314">
            <v>172499</v>
          </cell>
          <cell r="M314">
            <v>172499</v>
          </cell>
          <cell r="N314">
            <v>1613063.6582937613</v>
          </cell>
          <cell r="O314">
            <v>282286.1402014082</v>
          </cell>
          <cell r="P314">
            <v>109787</v>
          </cell>
          <cell r="Q314">
            <v>3423</v>
          </cell>
          <cell r="R314">
            <v>3461</v>
          </cell>
          <cell r="S314">
            <v>173050</v>
          </cell>
          <cell r="T314">
            <v>0</v>
          </cell>
          <cell r="U314">
            <v>4647689</v>
          </cell>
          <cell r="V314">
            <v>0</v>
          </cell>
          <cell r="W314">
            <v>4647689</v>
          </cell>
          <cell r="X314">
            <v>16.463154687241477</v>
          </cell>
          <cell r="Y314">
            <v>282286</v>
          </cell>
          <cell r="Z314">
            <v>29157148</v>
          </cell>
          <cell r="AA314">
            <v>29561897</v>
          </cell>
          <cell r="AB314">
            <v>104.71485573998169</v>
          </cell>
          <cell r="AC314" t="str">
            <v>d</v>
          </cell>
        </row>
        <row r="315">
          <cell r="A315">
            <v>306</v>
          </cell>
          <cell r="B315" t="str">
            <v>WALES                        </v>
          </cell>
          <cell r="C315">
            <v>1</v>
          </cell>
          <cell r="D315">
            <v>1097738.68</v>
          </cell>
          <cell r="E315">
            <v>623689.4</v>
          </cell>
          <cell r="F315">
            <v>1214081.5491547664</v>
          </cell>
          <cell r="G315">
            <v>568369</v>
          </cell>
          <cell r="H315">
            <v>645713</v>
          </cell>
          <cell r="I315">
            <v>22023.599999999977</v>
          </cell>
          <cell r="J315">
            <v>58.74</v>
          </cell>
          <cell r="K315">
            <v>713152</v>
          </cell>
          <cell r="L315">
            <v>26839</v>
          </cell>
          <cell r="M315">
            <v>4815.400000000023</v>
          </cell>
          <cell r="N315">
            <v>116342.86915476643</v>
          </cell>
          <cell r="O315">
            <v>68339.80134150981</v>
          </cell>
          <cell r="P315">
            <v>41501</v>
          </cell>
          <cell r="Q315">
            <v>146</v>
          </cell>
          <cell r="R315">
            <v>150</v>
          </cell>
          <cell r="S315">
            <v>7500</v>
          </cell>
          <cell r="T315">
            <v>0</v>
          </cell>
          <cell r="U315">
            <v>692029.4</v>
          </cell>
          <cell r="V315">
            <v>0</v>
          </cell>
          <cell r="W315">
            <v>692029.4</v>
          </cell>
          <cell r="X315">
            <v>57.00024026242596</v>
          </cell>
          <cell r="Y315">
            <v>68340</v>
          </cell>
          <cell r="Z315">
            <v>1166312.4</v>
          </cell>
          <cell r="AA315">
            <v>1260398.4</v>
          </cell>
          <cell r="AB315">
            <v>103.81497032695034</v>
          </cell>
          <cell r="AC315" t="str">
            <v>d</v>
          </cell>
        </row>
        <row r="316">
          <cell r="A316">
            <v>307</v>
          </cell>
          <cell r="B316" t="str">
            <v>WALPOLE                      </v>
          </cell>
          <cell r="C316">
            <v>1</v>
          </cell>
          <cell r="D316">
            <v>28924699.4233</v>
          </cell>
          <cell r="E316">
            <v>5514992</v>
          </cell>
          <cell r="F316">
            <v>31050181.709740832</v>
          </cell>
          <cell r="G316">
            <v>24570828</v>
          </cell>
          <cell r="H316">
            <v>6479354</v>
          </cell>
          <cell r="I316">
            <v>964362</v>
          </cell>
          <cell r="J316">
            <v>22.27</v>
          </cell>
          <cell r="K316">
            <v>6914875</v>
          </cell>
          <cell r="L316">
            <v>419965</v>
          </cell>
          <cell r="M316">
            <v>0</v>
          </cell>
          <cell r="N316">
            <v>2125482.2864408307</v>
          </cell>
          <cell r="O316">
            <v>473344.905190373</v>
          </cell>
          <cell r="P316">
            <v>0</v>
          </cell>
          <cell r="Q316">
            <v>3804</v>
          </cell>
          <cell r="R316">
            <v>3881</v>
          </cell>
          <cell r="S316">
            <v>194050</v>
          </cell>
          <cell r="T316">
            <v>0</v>
          </cell>
          <cell r="U316">
            <v>6479354</v>
          </cell>
          <cell r="V316">
            <v>0</v>
          </cell>
          <cell r="W316">
            <v>6479354</v>
          </cell>
          <cell r="X316">
            <v>20.86736258283263</v>
          </cell>
          <cell r="Y316">
            <v>964362</v>
          </cell>
          <cell r="Z316">
            <v>28924699</v>
          </cell>
          <cell r="AA316">
            <v>31050182</v>
          </cell>
          <cell r="AB316">
            <v>100.00000093480666</v>
          </cell>
          <cell r="AC316" t="str">
            <v>f</v>
          </cell>
        </row>
        <row r="317">
          <cell r="A317">
            <v>308</v>
          </cell>
          <cell r="B317" t="str">
            <v>WALTHAM                      </v>
          </cell>
          <cell r="C317">
            <v>1</v>
          </cell>
          <cell r="D317">
            <v>42761499.77225</v>
          </cell>
          <cell r="E317">
            <v>6645004.2</v>
          </cell>
          <cell r="F317">
            <v>46074539.537751034</v>
          </cell>
          <cell r="G317">
            <v>56268437</v>
          </cell>
          <cell r="H317">
            <v>0</v>
          </cell>
          <cell r="I317">
            <v>0</v>
          </cell>
          <cell r="J317">
            <v>17.5</v>
          </cell>
          <cell r="K317">
            <v>8063044</v>
          </cell>
          <cell r="L317">
            <v>425412</v>
          </cell>
          <cell r="M317">
            <v>425412</v>
          </cell>
          <cell r="N317">
            <v>3313039.7655010372</v>
          </cell>
          <cell r="O317">
            <v>579781.9589626815</v>
          </cell>
          <cell r="P317">
            <v>154370</v>
          </cell>
          <cell r="Q317">
            <v>4823</v>
          </cell>
          <cell r="R317">
            <v>4922</v>
          </cell>
          <cell r="S317">
            <v>246100</v>
          </cell>
          <cell r="T317">
            <v>0</v>
          </cell>
          <cell r="U317">
            <v>7224786.2</v>
          </cell>
          <cell r="V317">
            <v>0</v>
          </cell>
          <cell r="W317">
            <v>7224786.2</v>
          </cell>
          <cell r="X317">
            <v>15.680647647233442</v>
          </cell>
          <cell r="Y317">
            <v>579782</v>
          </cell>
          <cell r="Z317">
            <v>66342547.2</v>
          </cell>
          <cell r="AA317">
            <v>63493223.2</v>
          </cell>
          <cell r="AB317">
            <v>137.8054427391011</v>
          </cell>
          <cell r="AC317" t="str">
            <v>d</v>
          </cell>
        </row>
        <row r="318">
          <cell r="A318">
            <v>309</v>
          </cell>
          <cell r="B318" t="str">
            <v>WARE                         </v>
          </cell>
          <cell r="C318">
            <v>1</v>
          </cell>
          <cell r="D318">
            <v>11341610.79</v>
          </cell>
          <cell r="E318">
            <v>7590105</v>
          </cell>
          <cell r="F318">
            <v>11984338.616012348</v>
          </cell>
          <cell r="G318">
            <v>4670870</v>
          </cell>
          <cell r="H318">
            <v>7313469</v>
          </cell>
          <cell r="I318">
            <v>0</v>
          </cell>
          <cell r="J318">
            <v>61.98</v>
          </cell>
          <cell r="K318">
            <v>7427893</v>
          </cell>
          <cell r="L318">
            <v>0</v>
          </cell>
          <cell r="M318">
            <v>0</v>
          </cell>
          <cell r="N318">
            <v>642727.8260123488</v>
          </cell>
          <cell r="O318">
            <v>398362.70656245376</v>
          </cell>
          <cell r="P318">
            <v>398363</v>
          </cell>
          <cell r="Q318">
            <v>1377</v>
          </cell>
          <cell r="R318">
            <v>1370</v>
          </cell>
          <cell r="S318">
            <v>68500</v>
          </cell>
          <cell r="T318">
            <v>0</v>
          </cell>
          <cell r="U318">
            <v>7988468</v>
          </cell>
          <cell r="V318">
            <v>0</v>
          </cell>
          <cell r="W318">
            <v>7988468</v>
          </cell>
          <cell r="X318">
            <v>66.65756247346482</v>
          </cell>
          <cell r="Y318">
            <v>398363</v>
          </cell>
          <cell r="Z318">
            <v>12080843</v>
          </cell>
          <cell r="AA318">
            <v>12659338</v>
          </cell>
          <cell r="AB318">
            <v>105.63234572732934</v>
          </cell>
          <cell r="AC318" t="str">
            <v>g</v>
          </cell>
        </row>
        <row r="319">
          <cell r="A319">
            <v>310</v>
          </cell>
          <cell r="B319" t="str">
            <v>WAREHAM                      </v>
          </cell>
          <cell r="C319">
            <v>1</v>
          </cell>
          <cell r="D319">
            <v>27620251.569999997</v>
          </cell>
          <cell r="E319">
            <v>11620568.000000002</v>
          </cell>
          <cell r="F319">
            <v>28330642.11136163</v>
          </cell>
          <cell r="G319">
            <v>17161382</v>
          </cell>
          <cell r="H319">
            <v>11169260</v>
          </cell>
          <cell r="I319">
            <v>0</v>
          </cell>
          <cell r="J319">
            <v>41.7</v>
          </cell>
          <cell r="K319">
            <v>11813878</v>
          </cell>
          <cell r="L319">
            <v>57993</v>
          </cell>
          <cell r="M319">
            <v>57993</v>
          </cell>
          <cell r="N319">
            <v>710390.5413616337</v>
          </cell>
          <cell r="O319">
            <v>296232.85574780125</v>
          </cell>
          <cell r="P319">
            <v>238240</v>
          </cell>
          <cell r="Q319">
            <v>3302</v>
          </cell>
          <cell r="R319">
            <v>3227</v>
          </cell>
          <cell r="S319">
            <v>161350</v>
          </cell>
          <cell r="T319">
            <v>0</v>
          </cell>
          <cell r="U319">
            <v>11916801.000000002</v>
          </cell>
          <cell r="V319">
            <v>0</v>
          </cell>
          <cell r="W319">
            <v>11916801.000000002</v>
          </cell>
          <cell r="X319">
            <v>42.063292999705524</v>
          </cell>
          <cell r="Y319">
            <v>296233</v>
          </cell>
          <cell r="Z319">
            <v>28122750</v>
          </cell>
          <cell r="AA319">
            <v>29078183</v>
          </cell>
          <cell r="AB319">
            <v>102.63863023541771</v>
          </cell>
          <cell r="AC319" t="str">
            <v>d</v>
          </cell>
        </row>
        <row r="320">
          <cell r="A320">
            <v>311</v>
          </cell>
          <cell r="B320" t="str">
            <v>WARREN                       </v>
          </cell>
          <cell r="C320">
            <v>0</v>
          </cell>
          <cell r="D320">
            <v>194416</v>
          </cell>
          <cell r="E320">
            <v>137359</v>
          </cell>
          <cell r="F320">
            <v>158055.47</v>
          </cell>
          <cell r="G320">
            <v>44646</v>
          </cell>
          <cell r="H320">
            <v>113409</v>
          </cell>
          <cell r="I320">
            <v>0</v>
          </cell>
          <cell r="J320">
            <v>72.23</v>
          </cell>
          <cell r="K320">
            <v>114163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59</v>
          </cell>
          <cell r="R320">
            <v>12</v>
          </cell>
          <cell r="S320">
            <v>600</v>
          </cell>
          <cell r="T320">
            <v>600</v>
          </cell>
          <cell r="U320">
            <v>137959</v>
          </cell>
          <cell r="V320">
            <v>0</v>
          </cell>
          <cell r="W320">
            <v>137959</v>
          </cell>
          <cell r="X320">
            <v>87.28517905770677</v>
          </cell>
          <cell r="Y320">
            <v>600</v>
          </cell>
          <cell r="Z320">
            <v>702596</v>
          </cell>
          <cell r="AA320">
            <v>182605</v>
          </cell>
          <cell r="AB320">
            <v>115.53222422482436</v>
          </cell>
          <cell r="AC320" t="str">
            <v/>
          </cell>
        </row>
        <row r="321">
          <cell r="A321">
            <v>312</v>
          </cell>
          <cell r="B321" t="str">
            <v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58.53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 t="str">
            <v/>
          </cell>
        </row>
        <row r="322">
          <cell r="A322">
            <v>313</v>
          </cell>
          <cell r="B322" t="str">
            <v>WASHINGTON                   </v>
          </cell>
          <cell r="C322">
            <v>0</v>
          </cell>
          <cell r="D322">
            <v>32548.98</v>
          </cell>
          <cell r="E322">
            <v>20004</v>
          </cell>
          <cell r="F322">
            <v>34065.81</v>
          </cell>
          <cell r="G322">
            <v>20948</v>
          </cell>
          <cell r="H322">
            <v>13118</v>
          </cell>
          <cell r="I322">
            <v>0</v>
          </cell>
          <cell r="J322">
            <v>45.86</v>
          </cell>
          <cell r="K322">
            <v>15623</v>
          </cell>
          <cell r="L322">
            <v>0</v>
          </cell>
          <cell r="M322">
            <v>0</v>
          </cell>
          <cell r="N322">
            <v>1516.829999999998</v>
          </cell>
          <cell r="O322">
            <v>695.6182379999991</v>
          </cell>
          <cell r="P322">
            <v>696</v>
          </cell>
          <cell r="Q322">
            <v>3</v>
          </cell>
          <cell r="R322">
            <v>3</v>
          </cell>
          <cell r="S322">
            <v>150</v>
          </cell>
          <cell r="T322">
            <v>0</v>
          </cell>
          <cell r="U322">
            <v>20700</v>
          </cell>
          <cell r="V322">
            <v>0</v>
          </cell>
          <cell r="W322">
            <v>20700</v>
          </cell>
          <cell r="X322">
            <v>60.76473743028568</v>
          </cell>
          <cell r="Y322">
            <v>696</v>
          </cell>
          <cell r="Z322">
            <v>38109</v>
          </cell>
          <cell r="AA322">
            <v>41648</v>
          </cell>
          <cell r="AB322">
            <v>122.25747751191004</v>
          </cell>
          <cell r="AC322" t="str">
            <v/>
          </cell>
        </row>
        <row r="323">
          <cell r="A323">
            <v>314</v>
          </cell>
          <cell r="B323" t="str">
            <v>WATERTOWN                    </v>
          </cell>
          <cell r="C323">
            <v>1</v>
          </cell>
          <cell r="D323">
            <v>21408022.994499996</v>
          </cell>
          <cell r="E323">
            <v>2840199.6</v>
          </cell>
          <cell r="F323">
            <v>22755172.08294168</v>
          </cell>
          <cell r="G323">
            <v>25584736</v>
          </cell>
          <cell r="H323">
            <v>0</v>
          </cell>
          <cell r="I323">
            <v>0</v>
          </cell>
          <cell r="J323">
            <v>17.5</v>
          </cell>
          <cell r="K323">
            <v>3982155</v>
          </cell>
          <cell r="L323">
            <v>342587</v>
          </cell>
          <cell r="M323">
            <v>342587</v>
          </cell>
          <cell r="N323">
            <v>1347149.0884416848</v>
          </cell>
          <cell r="O323">
            <v>235751.09047729484</v>
          </cell>
          <cell r="P323">
            <v>0</v>
          </cell>
          <cell r="Q323">
            <v>2527</v>
          </cell>
          <cell r="R323">
            <v>2548</v>
          </cell>
          <cell r="S323">
            <v>127400</v>
          </cell>
          <cell r="T323">
            <v>0</v>
          </cell>
          <cell r="U323">
            <v>3182786.6</v>
          </cell>
          <cell r="V323">
            <v>0</v>
          </cell>
          <cell r="W323">
            <v>3182786.6</v>
          </cell>
          <cell r="X323">
            <v>13.987090883773025</v>
          </cell>
          <cell r="Y323">
            <v>342587</v>
          </cell>
          <cell r="Z323">
            <v>29501100.6</v>
          </cell>
          <cell r="AA323">
            <v>28767522.6</v>
          </cell>
          <cell r="AB323">
            <v>126.4219074904973</v>
          </cell>
          <cell r="AC323" t="str">
            <v>d</v>
          </cell>
        </row>
        <row r="324">
          <cell r="A324">
            <v>315</v>
          </cell>
          <cell r="B324" t="str">
            <v>WAYLAND                      </v>
          </cell>
          <cell r="C324">
            <v>1</v>
          </cell>
          <cell r="D324">
            <v>21706401.2687</v>
          </cell>
          <cell r="E324">
            <v>2706784.2</v>
          </cell>
          <cell r="F324">
            <v>22348945.18963264</v>
          </cell>
          <cell r="G324">
            <v>21508290</v>
          </cell>
          <cell r="H324">
            <v>840655</v>
          </cell>
          <cell r="I324">
            <v>0</v>
          </cell>
          <cell r="J324">
            <v>17.5</v>
          </cell>
          <cell r="K324">
            <v>3911065</v>
          </cell>
          <cell r="L324">
            <v>361284</v>
          </cell>
          <cell r="M324">
            <v>361284</v>
          </cell>
          <cell r="N324">
            <v>642543.9209326394</v>
          </cell>
          <cell r="O324">
            <v>112445.18616321188</v>
          </cell>
          <cell r="P324">
            <v>0</v>
          </cell>
          <cell r="Q324">
            <v>2849</v>
          </cell>
          <cell r="R324">
            <v>2801</v>
          </cell>
          <cell r="S324">
            <v>140050</v>
          </cell>
          <cell r="T324">
            <v>0</v>
          </cell>
          <cell r="U324">
            <v>3068068.2</v>
          </cell>
          <cell r="V324">
            <v>0</v>
          </cell>
          <cell r="W324">
            <v>3068068.2</v>
          </cell>
          <cell r="X324">
            <v>13.728022391961629</v>
          </cell>
          <cell r="Y324">
            <v>361284</v>
          </cell>
          <cell r="Z324">
            <v>24884647.2</v>
          </cell>
          <cell r="AA324">
            <v>24576358.2</v>
          </cell>
          <cell r="AB324">
            <v>109.96652410871107</v>
          </cell>
          <cell r="AC324" t="str">
            <v>d</v>
          </cell>
        </row>
        <row r="325">
          <cell r="A325">
            <v>316</v>
          </cell>
          <cell r="B325" t="str">
            <v>WEBSTER                      </v>
          </cell>
          <cell r="C325">
            <v>1</v>
          </cell>
          <cell r="D325">
            <v>16432266.58</v>
          </cell>
          <cell r="E325">
            <v>8162458</v>
          </cell>
          <cell r="F325">
            <v>17755144.59782863</v>
          </cell>
          <cell r="G325">
            <v>8781928</v>
          </cell>
          <cell r="H325">
            <v>8973217</v>
          </cell>
          <cell r="I325">
            <v>810759</v>
          </cell>
          <cell r="J325">
            <v>44.78</v>
          </cell>
          <cell r="K325">
            <v>7950754</v>
          </cell>
          <cell r="L325">
            <v>0</v>
          </cell>
          <cell r="M325">
            <v>0</v>
          </cell>
          <cell r="N325">
            <v>1322878.0178286303</v>
          </cell>
          <cell r="O325">
            <v>592384.7763836607</v>
          </cell>
          <cell r="P325">
            <v>0</v>
          </cell>
          <cell r="Q325">
            <v>1930</v>
          </cell>
          <cell r="R325">
            <v>1994</v>
          </cell>
          <cell r="S325">
            <v>99700</v>
          </cell>
          <cell r="T325">
            <v>0</v>
          </cell>
          <cell r="U325">
            <v>8973217</v>
          </cell>
          <cell r="V325">
            <v>0</v>
          </cell>
          <cell r="W325">
            <v>8973217</v>
          </cell>
          <cell r="X325">
            <v>50.538687255171</v>
          </cell>
          <cell r="Y325">
            <v>810759</v>
          </cell>
          <cell r="Z325">
            <v>16432267</v>
          </cell>
          <cell r="AA325">
            <v>17755145</v>
          </cell>
          <cell r="AB325">
            <v>100.00000226509769</v>
          </cell>
          <cell r="AC325" t="str">
            <v>f</v>
          </cell>
        </row>
        <row r="326">
          <cell r="A326">
            <v>317</v>
          </cell>
          <cell r="B326" t="str">
            <v>WELLESLEY                    </v>
          </cell>
          <cell r="C326">
            <v>1</v>
          </cell>
          <cell r="D326">
            <v>35128683.6228</v>
          </cell>
          <cell r="E326">
            <v>3765942.2</v>
          </cell>
          <cell r="F326">
            <v>37728351.06927918</v>
          </cell>
          <cell r="G326">
            <v>33113521</v>
          </cell>
          <cell r="H326">
            <v>4614830</v>
          </cell>
          <cell r="I326">
            <v>848887.7999999998</v>
          </cell>
          <cell r="J326">
            <v>17.5</v>
          </cell>
          <cell r="K326">
            <v>6602461</v>
          </cell>
          <cell r="L326">
            <v>850956</v>
          </cell>
          <cell r="M326">
            <v>2068.2000000001863</v>
          </cell>
          <cell r="N326">
            <v>2599667.446479179</v>
          </cell>
          <cell r="O326">
            <v>454941.8031338563</v>
          </cell>
          <cell r="P326">
            <v>0</v>
          </cell>
          <cell r="Q326">
            <v>4578</v>
          </cell>
          <cell r="R326">
            <v>4653</v>
          </cell>
          <cell r="S326">
            <v>232650</v>
          </cell>
          <cell r="T326">
            <v>0</v>
          </cell>
          <cell r="U326">
            <v>4616898.2</v>
          </cell>
          <cell r="V326">
            <v>0</v>
          </cell>
          <cell r="W326">
            <v>4616898.2</v>
          </cell>
          <cell r="X326">
            <v>12.237211723147297</v>
          </cell>
          <cell r="Y326">
            <v>850956</v>
          </cell>
          <cell r="Z326">
            <v>36015438.2</v>
          </cell>
          <cell r="AA326">
            <v>37730419.2</v>
          </cell>
          <cell r="AB326">
            <v>100.0054816355929</v>
          </cell>
          <cell r="AC326" t="str">
            <v>d</v>
          </cell>
        </row>
        <row r="327">
          <cell r="A327">
            <v>318</v>
          </cell>
          <cell r="B327" t="str">
            <v>WELLFLEET                    </v>
          </cell>
          <cell r="C327">
            <v>1</v>
          </cell>
          <cell r="D327">
            <v>1024829.69</v>
          </cell>
          <cell r="E327">
            <v>134999.4</v>
          </cell>
          <cell r="F327">
            <v>1014001.08</v>
          </cell>
          <cell r="G327">
            <v>1199684</v>
          </cell>
          <cell r="H327">
            <v>0</v>
          </cell>
          <cell r="I327">
            <v>0</v>
          </cell>
          <cell r="J327">
            <v>17.5</v>
          </cell>
          <cell r="K327">
            <v>177450</v>
          </cell>
          <cell r="L327">
            <v>12735</v>
          </cell>
          <cell r="M327">
            <v>12735</v>
          </cell>
          <cell r="N327">
            <v>0</v>
          </cell>
          <cell r="O327">
            <v>0</v>
          </cell>
          <cell r="P327">
            <v>0</v>
          </cell>
          <cell r="Q327">
            <v>141</v>
          </cell>
          <cell r="R327">
            <v>134</v>
          </cell>
          <cell r="S327">
            <v>6700</v>
          </cell>
          <cell r="T327">
            <v>0</v>
          </cell>
          <cell r="U327">
            <v>147734.4</v>
          </cell>
          <cell r="V327">
            <v>0</v>
          </cell>
          <cell r="W327">
            <v>147734.4</v>
          </cell>
          <cell r="X327">
            <v>14.569451937861842</v>
          </cell>
          <cell r="Y327">
            <v>12735</v>
          </cell>
          <cell r="Z327">
            <v>1497730.4</v>
          </cell>
          <cell r="AA327">
            <v>1347418.4</v>
          </cell>
          <cell r="AB327">
            <v>132.8813574833668</v>
          </cell>
          <cell r="AC327" t="str">
            <v>d</v>
          </cell>
        </row>
        <row r="328">
          <cell r="A328">
            <v>319</v>
          </cell>
          <cell r="B328" t="str">
            <v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51.15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 t="str">
            <v/>
          </cell>
        </row>
        <row r="329">
          <cell r="A329">
            <v>320</v>
          </cell>
          <cell r="B329" t="str">
            <v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17.5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 t="str">
            <v/>
          </cell>
        </row>
        <row r="330">
          <cell r="A330">
            <v>321</v>
          </cell>
          <cell r="B330" t="str">
            <v>WESTBOROUGH                  </v>
          </cell>
          <cell r="C330">
            <v>1</v>
          </cell>
          <cell r="D330">
            <v>26156767.179999996</v>
          </cell>
          <cell r="E330">
            <v>3129365.8</v>
          </cell>
          <cell r="F330">
            <v>27284907.908756465</v>
          </cell>
          <cell r="G330">
            <v>24682401</v>
          </cell>
          <cell r="H330">
            <v>2602507</v>
          </cell>
          <cell r="I330">
            <v>0</v>
          </cell>
          <cell r="J330">
            <v>18.82</v>
          </cell>
          <cell r="K330">
            <v>5135020</v>
          </cell>
          <cell r="L330">
            <v>601696</v>
          </cell>
          <cell r="M330">
            <v>601696</v>
          </cell>
          <cell r="N330">
            <v>1128140.7287564687</v>
          </cell>
          <cell r="O330">
            <v>212316.08515196742</v>
          </cell>
          <cell r="P330">
            <v>0</v>
          </cell>
          <cell r="Q330">
            <v>3473</v>
          </cell>
          <cell r="R330">
            <v>3446</v>
          </cell>
          <cell r="S330">
            <v>172300</v>
          </cell>
          <cell r="T330">
            <v>0</v>
          </cell>
          <cell r="U330">
            <v>3731061.8</v>
          </cell>
          <cell r="V330">
            <v>0</v>
          </cell>
          <cell r="W330">
            <v>3731061.8</v>
          </cell>
          <cell r="X330">
            <v>13.674452603897562</v>
          </cell>
          <cell r="Y330">
            <v>601696</v>
          </cell>
          <cell r="Z330">
            <v>27201315.8</v>
          </cell>
          <cell r="AA330">
            <v>28413462.8</v>
          </cell>
          <cell r="AB330">
            <v>104.13618728352516</v>
          </cell>
          <cell r="AC330" t="str">
            <v>d</v>
          </cell>
        </row>
        <row r="331">
          <cell r="A331">
            <v>322</v>
          </cell>
          <cell r="B331" t="str">
            <v>WEST BOYLSTON                </v>
          </cell>
          <cell r="C331">
            <v>1</v>
          </cell>
          <cell r="D331">
            <v>7862835.51</v>
          </cell>
          <cell r="E331">
            <v>2737047</v>
          </cell>
          <cell r="F331">
            <v>8303886.046913931</v>
          </cell>
          <cell r="G331">
            <v>5698232</v>
          </cell>
          <cell r="H331">
            <v>2605654</v>
          </cell>
          <cell r="I331">
            <v>0</v>
          </cell>
          <cell r="J331">
            <v>32.42</v>
          </cell>
          <cell r="K331">
            <v>2692120</v>
          </cell>
          <cell r="L331">
            <v>0</v>
          </cell>
          <cell r="M331">
            <v>0</v>
          </cell>
          <cell r="N331">
            <v>441050.53691393137</v>
          </cell>
          <cell r="O331">
            <v>142988.58406749656</v>
          </cell>
          <cell r="P331">
            <v>142989</v>
          </cell>
          <cell r="Q331">
            <v>1040</v>
          </cell>
          <cell r="R331">
            <v>1031</v>
          </cell>
          <cell r="S331">
            <v>51550</v>
          </cell>
          <cell r="T331">
            <v>0</v>
          </cell>
          <cell r="U331">
            <v>2880036</v>
          </cell>
          <cell r="V331">
            <v>0</v>
          </cell>
          <cell r="W331">
            <v>2880036</v>
          </cell>
          <cell r="X331">
            <v>34.68299039424247</v>
          </cell>
          <cell r="Y331">
            <v>142989</v>
          </cell>
          <cell r="Z331">
            <v>8266111</v>
          </cell>
          <cell r="AA331">
            <v>8578268</v>
          </cell>
          <cell r="AB331">
            <v>103.30425961454566</v>
          </cell>
          <cell r="AC331" t="str">
            <v>g</v>
          </cell>
        </row>
        <row r="332">
          <cell r="A332">
            <v>323</v>
          </cell>
          <cell r="B332" t="str">
            <v>WEST BRIDGEWATER             </v>
          </cell>
          <cell r="C332">
            <v>1</v>
          </cell>
          <cell r="D332">
            <v>7481921.170000002</v>
          </cell>
          <cell r="E332">
            <v>1739646.6</v>
          </cell>
          <cell r="F332">
            <v>8080095.973069086</v>
          </cell>
          <cell r="G332">
            <v>6637938</v>
          </cell>
          <cell r="H332">
            <v>1442158</v>
          </cell>
          <cell r="I332">
            <v>0</v>
          </cell>
          <cell r="J332">
            <v>29.41</v>
          </cell>
          <cell r="K332">
            <v>2376356</v>
          </cell>
          <cell r="L332">
            <v>191013</v>
          </cell>
          <cell r="M332">
            <v>191013</v>
          </cell>
          <cell r="N332">
            <v>598174.803069084</v>
          </cell>
          <cell r="O332">
            <v>175923.2095826176</v>
          </cell>
          <cell r="P332">
            <v>0</v>
          </cell>
          <cell r="Q332">
            <v>999</v>
          </cell>
          <cell r="R332">
            <v>1024</v>
          </cell>
          <cell r="S332">
            <v>51200</v>
          </cell>
          <cell r="T332">
            <v>0</v>
          </cell>
          <cell r="U332">
            <v>1930659.6</v>
          </cell>
          <cell r="V332">
            <v>0</v>
          </cell>
          <cell r="W332">
            <v>1930659.6</v>
          </cell>
          <cell r="X332">
            <v>23.894018170512794</v>
          </cell>
          <cell r="Y332">
            <v>191013</v>
          </cell>
          <cell r="Z332">
            <v>8259171.6</v>
          </cell>
          <cell r="AA332">
            <v>8568597.6</v>
          </cell>
          <cell r="AB332">
            <v>106.04574040406311</v>
          </cell>
          <cell r="AC332" t="str">
            <v>d</v>
          </cell>
        </row>
        <row r="333">
          <cell r="A333">
            <v>324</v>
          </cell>
          <cell r="B333" t="str">
            <v>WEST BROOKFIELD              </v>
          </cell>
          <cell r="C333">
            <v>0</v>
          </cell>
          <cell r="D333">
            <v>388832.98</v>
          </cell>
          <cell r="E333">
            <v>237766</v>
          </cell>
          <cell r="F333">
            <v>328384.52</v>
          </cell>
          <cell r="G333">
            <v>139713</v>
          </cell>
          <cell r="H333">
            <v>188672</v>
          </cell>
          <cell r="I333">
            <v>0</v>
          </cell>
          <cell r="J333">
            <v>47.32</v>
          </cell>
          <cell r="K333">
            <v>155392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32</v>
          </cell>
          <cell r="R333">
            <v>27</v>
          </cell>
          <cell r="S333">
            <v>1350</v>
          </cell>
          <cell r="T333">
            <v>1350</v>
          </cell>
          <cell r="U333">
            <v>239116</v>
          </cell>
          <cell r="V333">
            <v>0</v>
          </cell>
          <cell r="W333">
            <v>239116</v>
          </cell>
          <cell r="X333">
            <v>72.81585624072657</v>
          </cell>
          <cell r="Y333">
            <v>1350</v>
          </cell>
          <cell r="Z333">
            <v>388833</v>
          </cell>
          <cell r="AA333">
            <v>378829</v>
          </cell>
          <cell r="AB333">
            <v>115.36140619539556</v>
          </cell>
          <cell r="AC333" t="str">
            <v/>
          </cell>
        </row>
        <row r="334">
          <cell r="A334">
            <v>325</v>
          </cell>
          <cell r="B334" t="str">
            <v>WESTFIELD                    </v>
          </cell>
          <cell r="C334">
            <v>1</v>
          </cell>
          <cell r="D334">
            <v>53649787.230000004</v>
          </cell>
          <cell r="E334">
            <v>31901309</v>
          </cell>
          <cell r="F334">
            <v>55203857.60835815</v>
          </cell>
          <cell r="G334">
            <v>22572618</v>
          </cell>
          <cell r="H334">
            <v>32631240</v>
          </cell>
          <cell r="I334">
            <v>729931</v>
          </cell>
          <cell r="J334">
            <v>60.45</v>
          </cell>
          <cell r="K334">
            <v>33370732</v>
          </cell>
          <cell r="L334">
            <v>440827</v>
          </cell>
          <cell r="M334">
            <v>0</v>
          </cell>
          <cell r="N334">
            <v>1554070.378358148</v>
          </cell>
          <cell r="O334">
            <v>939435.5437175005</v>
          </cell>
          <cell r="P334">
            <v>209505</v>
          </cell>
          <cell r="Q334">
            <v>6415</v>
          </cell>
          <cell r="R334">
            <v>6320</v>
          </cell>
          <cell r="S334">
            <v>316000</v>
          </cell>
          <cell r="T334">
            <v>0</v>
          </cell>
          <cell r="U334">
            <v>32840745</v>
          </cell>
          <cell r="V334">
            <v>0</v>
          </cell>
          <cell r="W334">
            <v>32840745</v>
          </cell>
          <cell r="X334">
            <v>59.48994585303716</v>
          </cell>
          <cell r="Y334">
            <v>939436</v>
          </cell>
          <cell r="Z334">
            <v>53649787</v>
          </cell>
          <cell r="AA334">
            <v>55413363</v>
          </cell>
          <cell r="AB334">
            <v>100.37951223106214</v>
          </cell>
          <cell r="AC334" t="str">
            <v>g</v>
          </cell>
        </row>
        <row r="335">
          <cell r="A335">
            <v>326</v>
          </cell>
          <cell r="B335" t="str">
            <v>WESTFORD                     </v>
          </cell>
          <cell r="C335">
            <v>1</v>
          </cell>
          <cell r="D335">
            <v>38818431.87512001</v>
          </cell>
          <cell r="E335">
            <v>12975693</v>
          </cell>
          <cell r="F335">
            <v>40555313.116589576</v>
          </cell>
          <cell r="G335">
            <v>26531707</v>
          </cell>
          <cell r="H335">
            <v>14023606</v>
          </cell>
          <cell r="I335">
            <v>1047913</v>
          </cell>
          <cell r="J335">
            <v>38.17</v>
          </cell>
          <cell r="K335">
            <v>15479963</v>
          </cell>
          <cell r="L335">
            <v>751281</v>
          </cell>
          <cell r="M335">
            <v>0</v>
          </cell>
          <cell r="N335">
            <v>1736881.2414695695</v>
          </cell>
          <cell r="O335">
            <v>662967.5698689347</v>
          </cell>
          <cell r="P335">
            <v>0</v>
          </cell>
          <cell r="Q335">
            <v>5034</v>
          </cell>
          <cell r="R335">
            <v>5055</v>
          </cell>
          <cell r="S335">
            <v>252750</v>
          </cell>
          <cell r="T335">
            <v>0</v>
          </cell>
          <cell r="U335">
            <v>14023606</v>
          </cell>
          <cell r="V335">
            <v>0</v>
          </cell>
          <cell r="W335">
            <v>14023606</v>
          </cell>
          <cell r="X335">
            <v>34.57896123174918</v>
          </cell>
          <cell r="Y335">
            <v>1047913</v>
          </cell>
          <cell r="Z335">
            <v>38818432</v>
          </cell>
          <cell r="AA335">
            <v>40555313</v>
          </cell>
          <cell r="AB335">
            <v>99.99999971251714</v>
          </cell>
          <cell r="AC335" t="str">
            <v>f</v>
          </cell>
        </row>
        <row r="336">
          <cell r="A336">
            <v>327</v>
          </cell>
          <cell r="B336" t="str">
            <v>WESTHAMPTON                  </v>
          </cell>
          <cell r="C336">
            <v>1</v>
          </cell>
          <cell r="D336">
            <v>1161647.67</v>
          </cell>
          <cell r="E336">
            <v>341741.2</v>
          </cell>
          <cell r="F336">
            <v>1170704.509380162</v>
          </cell>
          <cell r="G336">
            <v>836402</v>
          </cell>
          <cell r="H336">
            <v>334303</v>
          </cell>
          <cell r="I336">
            <v>0</v>
          </cell>
          <cell r="J336">
            <v>43.69</v>
          </cell>
          <cell r="K336">
            <v>511481</v>
          </cell>
          <cell r="L336">
            <v>50922</v>
          </cell>
          <cell r="M336">
            <v>50922</v>
          </cell>
          <cell r="N336">
            <v>9056.83938016207</v>
          </cell>
          <cell r="O336">
            <v>3956.933125192808</v>
          </cell>
          <cell r="P336">
            <v>0</v>
          </cell>
          <cell r="Q336">
            <v>149</v>
          </cell>
          <cell r="R336">
            <v>148</v>
          </cell>
          <cell r="S336">
            <v>7400</v>
          </cell>
          <cell r="T336">
            <v>0</v>
          </cell>
          <cell r="U336">
            <v>392663.2</v>
          </cell>
          <cell r="V336">
            <v>0</v>
          </cell>
          <cell r="W336">
            <v>392663.2</v>
          </cell>
          <cell r="X336">
            <v>33.540760871237985</v>
          </cell>
          <cell r="Y336">
            <v>50922</v>
          </cell>
          <cell r="Z336">
            <v>1172558.2</v>
          </cell>
          <cell r="AA336">
            <v>1229065.2</v>
          </cell>
          <cell r="AB336">
            <v>104.98509146861811</v>
          </cell>
          <cell r="AC336" t="str">
            <v>d</v>
          </cell>
        </row>
        <row r="337">
          <cell r="A337">
            <v>328</v>
          </cell>
          <cell r="B337" t="str">
            <v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46.08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 t="str">
            <v/>
          </cell>
        </row>
        <row r="338">
          <cell r="A338">
            <v>329</v>
          </cell>
          <cell r="B338" t="str">
            <v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17.5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 t="str">
            <v/>
          </cell>
        </row>
        <row r="339">
          <cell r="A339">
            <v>330</v>
          </cell>
          <cell r="B339" t="str">
            <v>WESTON                       </v>
          </cell>
          <cell r="C339">
            <v>1</v>
          </cell>
          <cell r="D339">
            <v>17307605.129800003</v>
          </cell>
          <cell r="E339">
            <v>1790525.6</v>
          </cell>
          <cell r="F339">
            <v>18370485.452483337</v>
          </cell>
          <cell r="G339">
            <v>19288255</v>
          </cell>
          <cell r="H339">
            <v>0</v>
          </cell>
          <cell r="I339">
            <v>0</v>
          </cell>
          <cell r="J339">
            <v>17.5</v>
          </cell>
          <cell r="K339">
            <v>3214835</v>
          </cell>
          <cell r="L339">
            <v>427293</v>
          </cell>
          <cell r="M339">
            <v>427293</v>
          </cell>
          <cell r="N339">
            <v>1062880.3226833344</v>
          </cell>
          <cell r="O339">
            <v>186004.0564695835</v>
          </cell>
          <cell r="P339">
            <v>0</v>
          </cell>
          <cell r="Q339">
            <v>2279</v>
          </cell>
          <cell r="R339">
            <v>2308</v>
          </cell>
          <cell r="S339">
            <v>115400</v>
          </cell>
          <cell r="T339">
            <v>0</v>
          </cell>
          <cell r="U339">
            <v>2217818.6</v>
          </cell>
          <cell r="V339">
            <v>0</v>
          </cell>
          <cell r="W339">
            <v>2217818.6</v>
          </cell>
          <cell r="X339">
            <v>12.072727232693753</v>
          </cell>
          <cell r="Y339">
            <v>427293</v>
          </cell>
          <cell r="Z339">
            <v>21703374.6</v>
          </cell>
          <cell r="AA339">
            <v>21506073.6</v>
          </cell>
          <cell r="AB339">
            <v>117.0686188757891</v>
          </cell>
          <cell r="AC339" t="str">
            <v>d</v>
          </cell>
        </row>
        <row r="340">
          <cell r="A340">
            <v>331</v>
          </cell>
          <cell r="B340" t="str">
            <v>WESTPORT                     </v>
          </cell>
          <cell r="C340">
            <v>1</v>
          </cell>
          <cell r="D340">
            <v>13865149.07</v>
          </cell>
          <cell r="E340">
            <v>4191901</v>
          </cell>
          <cell r="F340">
            <v>14462425.445800073</v>
          </cell>
          <cell r="G340">
            <v>11075177</v>
          </cell>
          <cell r="H340">
            <v>3387248</v>
          </cell>
          <cell r="I340">
            <v>0</v>
          </cell>
          <cell r="J340">
            <v>17.5</v>
          </cell>
          <cell r="K340">
            <v>2530924</v>
          </cell>
          <cell r="L340">
            <v>0</v>
          </cell>
          <cell r="M340">
            <v>0</v>
          </cell>
          <cell r="N340">
            <v>597276.3758000731</v>
          </cell>
          <cell r="O340">
            <v>104523.3657650128</v>
          </cell>
          <cell r="P340">
            <v>104523</v>
          </cell>
          <cell r="Q340">
            <v>1815</v>
          </cell>
          <cell r="R340">
            <v>1824</v>
          </cell>
          <cell r="S340">
            <v>91200</v>
          </cell>
          <cell r="T340">
            <v>0</v>
          </cell>
          <cell r="U340">
            <v>4296424</v>
          </cell>
          <cell r="V340">
            <v>0</v>
          </cell>
          <cell r="W340">
            <v>4296424</v>
          </cell>
          <cell r="X340">
            <v>29.70749281371537</v>
          </cell>
          <cell r="Y340">
            <v>104523</v>
          </cell>
          <cell r="Z340">
            <v>14621779</v>
          </cell>
          <cell r="AA340">
            <v>15371601</v>
          </cell>
          <cell r="AB340">
            <v>106.28646666222888</v>
          </cell>
          <cell r="AC340" t="str">
            <v>g</v>
          </cell>
        </row>
        <row r="341">
          <cell r="A341">
            <v>332</v>
          </cell>
          <cell r="B341" t="str">
            <v>WEST SPRINGFIELD             </v>
          </cell>
          <cell r="C341">
            <v>1</v>
          </cell>
          <cell r="D341">
            <v>33870575.43</v>
          </cell>
          <cell r="E341">
            <v>15272061</v>
          </cell>
          <cell r="F341">
            <v>35265587.2199529</v>
          </cell>
          <cell r="G341">
            <v>18707901</v>
          </cell>
          <cell r="H341">
            <v>16557686</v>
          </cell>
          <cell r="I341">
            <v>1285625</v>
          </cell>
          <cell r="J341">
            <v>54.42</v>
          </cell>
          <cell r="K341">
            <v>19191533</v>
          </cell>
          <cell r="L341">
            <v>1175842</v>
          </cell>
          <cell r="M341">
            <v>0</v>
          </cell>
          <cell r="N341">
            <v>1395011.789952904</v>
          </cell>
          <cell r="O341">
            <v>759165.4160923704</v>
          </cell>
          <cell r="P341">
            <v>0</v>
          </cell>
          <cell r="Q341">
            <v>4021</v>
          </cell>
          <cell r="R341">
            <v>3970</v>
          </cell>
          <cell r="S341">
            <v>198500</v>
          </cell>
          <cell r="T341">
            <v>0</v>
          </cell>
          <cell r="U341">
            <v>16557686</v>
          </cell>
          <cell r="V341">
            <v>0</v>
          </cell>
          <cell r="W341">
            <v>16557686</v>
          </cell>
          <cell r="X341">
            <v>46.951397396927035</v>
          </cell>
          <cell r="Y341">
            <v>1285625</v>
          </cell>
          <cell r="Z341">
            <v>33870575</v>
          </cell>
          <cell r="AA341">
            <v>35265587</v>
          </cell>
          <cell r="AB341">
            <v>99.99999937629593</v>
          </cell>
          <cell r="AC341" t="str">
            <v>f</v>
          </cell>
        </row>
        <row r="342">
          <cell r="A342">
            <v>333</v>
          </cell>
          <cell r="B342" t="str">
            <v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17.5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 t="str">
            <v/>
          </cell>
        </row>
        <row r="343">
          <cell r="A343">
            <v>334</v>
          </cell>
          <cell r="B343" t="str">
            <v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17.5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 t="str">
            <v/>
          </cell>
        </row>
        <row r="344">
          <cell r="A344">
            <v>335</v>
          </cell>
          <cell r="B344" t="str">
            <v>WESTWOOD                     </v>
          </cell>
          <cell r="C344">
            <v>1</v>
          </cell>
          <cell r="D344">
            <v>22498088.82112</v>
          </cell>
          <cell r="E344">
            <v>2588559.4</v>
          </cell>
          <cell r="F344">
            <v>24472148.29314625</v>
          </cell>
          <cell r="G344">
            <v>22175336</v>
          </cell>
          <cell r="H344">
            <v>2296812</v>
          </cell>
          <cell r="I344">
            <v>0</v>
          </cell>
          <cell r="J344">
            <v>17.5</v>
          </cell>
          <cell r="K344">
            <v>4282626</v>
          </cell>
          <cell r="L344">
            <v>508220</v>
          </cell>
          <cell r="M344">
            <v>508220</v>
          </cell>
          <cell r="N344">
            <v>1974059.4720262475</v>
          </cell>
          <cell r="O344">
            <v>345460.4076045933</v>
          </cell>
          <cell r="P344">
            <v>0</v>
          </cell>
          <cell r="Q344">
            <v>2925</v>
          </cell>
          <cell r="R344">
            <v>3030</v>
          </cell>
          <cell r="S344">
            <v>151500</v>
          </cell>
          <cell r="T344">
            <v>0</v>
          </cell>
          <cell r="U344">
            <v>3096779.4</v>
          </cell>
          <cell r="V344">
            <v>0</v>
          </cell>
          <cell r="W344">
            <v>3096779.4</v>
          </cell>
          <cell r="X344">
            <v>12.654301383370148</v>
          </cell>
          <cell r="Y344">
            <v>508220</v>
          </cell>
          <cell r="Z344">
            <v>24524975.4</v>
          </cell>
          <cell r="AA344">
            <v>25272115.4</v>
          </cell>
          <cell r="AB344">
            <v>103.2688879507885</v>
          </cell>
          <cell r="AC344" t="str">
            <v>d</v>
          </cell>
        </row>
        <row r="345">
          <cell r="A345">
            <v>336</v>
          </cell>
          <cell r="B345" t="str">
            <v>WEYMOUTH                     </v>
          </cell>
          <cell r="C345">
            <v>1</v>
          </cell>
          <cell r="D345">
            <v>54069183.50456</v>
          </cell>
          <cell r="E345">
            <v>21059789</v>
          </cell>
          <cell r="F345">
            <v>57436766.06674899</v>
          </cell>
          <cell r="G345">
            <v>35313488</v>
          </cell>
          <cell r="H345">
            <v>22123278</v>
          </cell>
          <cell r="I345">
            <v>1063489</v>
          </cell>
          <cell r="J345">
            <v>27.39</v>
          </cell>
          <cell r="K345">
            <v>15731930</v>
          </cell>
          <cell r="L345">
            <v>0</v>
          </cell>
          <cell r="M345">
            <v>0</v>
          </cell>
          <cell r="N345">
            <v>3367582.5621889904</v>
          </cell>
          <cell r="O345">
            <v>922380.8637835645</v>
          </cell>
          <cell r="P345">
            <v>0</v>
          </cell>
          <cell r="Q345">
            <v>6578</v>
          </cell>
          <cell r="R345">
            <v>6670</v>
          </cell>
          <cell r="S345">
            <v>333500</v>
          </cell>
          <cell r="T345">
            <v>0</v>
          </cell>
          <cell r="U345">
            <v>22123278</v>
          </cell>
          <cell r="V345">
            <v>0</v>
          </cell>
          <cell r="W345">
            <v>22123278</v>
          </cell>
          <cell r="X345">
            <v>38.51762471147814</v>
          </cell>
          <cell r="Y345">
            <v>1063489</v>
          </cell>
          <cell r="Z345">
            <v>54069184</v>
          </cell>
          <cell r="AA345">
            <v>57436766</v>
          </cell>
          <cell r="AB345">
            <v>99.999999883787</v>
          </cell>
          <cell r="AC345" t="str">
            <v>f</v>
          </cell>
        </row>
        <row r="346">
          <cell r="A346">
            <v>337</v>
          </cell>
          <cell r="B346" t="str">
            <v>WHATELY                      </v>
          </cell>
          <cell r="C346">
            <v>1</v>
          </cell>
          <cell r="D346">
            <v>847599.61</v>
          </cell>
          <cell r="E346">
            <v>172887.8</v>
          </cell>
          <cell r="F346">
            <v>801658.0944083364</v>
          </cell>
          <cell r="G346">
            <v>665132</v>
          </cell>
          <cell r="H346">
            <v>136526</v>
          </cell>
          <cell r="I346">
            <v>0</v>
          </cell>
          <cell r="J346">
            <v>36.06</v>
          </cell>
          <cell r="K346">
            <v>289078</v>
          </cell>
          <cell r="L346">
            <v>34857</v>
          </cell>
          <cell r="M346">
            <v>34857</v>
          </cell>
          <cell r="N346">
            <v>0</v>
          </cell>
          <cell r="O346">
            <v>0</v>
          </cell>
          <cell r="P346">
            <v>0</v>
          </cell>
          <cell r="Q346">
            <v>115</v>
          </cell>
          <cell r="R346">
            <v>104</v>
          </cell>
          <cell r="S346">
            <v>5200</v>
          </cell>
          <cell r="T346">
            <v>0</v>
          </cell>
          <cell r="U346">
            <v>207744.8</v>
          </cell>
          <cell r="V346">
            <v>0</v>
          </cell>
          <cell r="W346">
            <v>207744.8</v>
          </cell>
          <cell r="X346">
            <v>25.91438936986297</v>
          </cell>
          <cell r="Y346">
            <v>34857</v>
          </cell>
          <cell r="Z346">
            <v>920796.8</v>
          </cell>
          <cell r="AA346">
            <v>872876.8</v>
          </cell>
          <cell r="AB346">
            <v>108.88392521555296</v>
          </cell>
          <cell r="AC346" t="str">
            <v>d</v>
          </cell>
        </row>
        <row r="347">
          <cell r="A347">
            <v>338</v>
          </cell>
          <cell r="B347" t="str">
            <v>WHITMAN                      </v>
          </cell>
          <cell r="C347">
            <v>0</v>
          </cell>
          <cell r="D347">
            <v>172717.17</v>
          </cell>
          <cell r="E347">
            <v>126825</v>
          </cell>
          <cell r="F347">
            <v>180766.01</v>
          </cell>
          <cell r="G347">
            <v>61318</v>
          </cell>
          <cell r="H347">
            <v>119448</v>
          </cell>
          <cell r="I347">
            <v>0</v>
          </cell>
          <cell r="J347">
            <v>53.2</v>
          </cell>
          <cell r="K347">
            <v>96168</v>
          </cell>
          <cell r="L347">
            <v>0</v>
          </cell>
          <cell r="M347">
            <v>0</v>
          </cell>
          <cell r="N347">
            <v>8048.8399999999965</v>
          </cell>
          <cell r="O347">
            <v>4281.982879999999</v>
          </cell>
          <cell r="P347">
            <v>4282</v>
          </cell>
          <cell r="Q347">
            <v>14</v>
          </cell>
          <cell r="R347">
            <v>14</v>
          </cell>
          <cell r="S347">
            <v>700</v>
          </cell>
          <cell r="T347">
            <v>0</v>
          </cell>
          <cell r="U347">
            <v>131107</v>
          </cell>
          <cell r="V347">
            <v>0</v>
          </cell>
          <cell r="W347">
            <v>131107</v>
          </cell>
          <cell r="X347">
            <v>72.52856883879883</v>
          </cell>
          <cell r="Y347">
            <v>4282</v>
          </cell>
          <cell r="Z347">
            <v>179013</v>
          </cell>
          <cell r="AA347">
            <v>192425</v>
          </cell>
          <cell r="AB347">
            <v>106.44976895822394</v>
          </cell>
          <cell r="AC347" t="str">
            <v/>
          </cell>
        </row>
        <row r="348">
          <cell r="A348">
            <v>339</v>
          </cell>
          <cell r="B348" t="str">
            <v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44.84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 t="str">
            <v/>
          </cell>
        </row>
        <row r="349">
          <cell r="A349">
            <v>340</v>
          </cell>
          <cell r="B349" t="str">
            <v>WILLIAMSBURG                 </v>
          </cell>
          <cell r="C349">
            <v>1</v>
          </cell>
          <cell r="D349">
            <v>1431625.05</v>
          </cell>
          <cell r="E349">
            <v>401047.4</v>
          </cell>
          <cell r="F349">
            <v>1303227.849211115</v>
          </cell>
          <cell r="G349">
            <v>1103460</v>
          </cell>
          <cell r="H349">
            <v>199768</v>
          </cell>
          <cell r="I349">
            <v>0</v>
          </cell>
          <cell r="J349">
            <v>33.28</v>
          </cell>
          <cell r="K349">
            <v>433714</v>
          </cell>
          <cell r="L349">
            <v>9800</v>
          </cell>
          <cell r="M349">
            <v>9800</v>
          </cell>
          <cell r="N349">
            <v>0</v>
          </cell>
          <cell r="O349">
            <v>0</v>
          </cell>
          <cell r="P349">
            <v>0</v>
          </cell>
          <cell r="Q349">
            <v>181</v>
          </cell>
          <cell r="R349">
            <v>156</v>
          </cell>
          <cell r="S349">
            <v>7800</v>
          </cell>
          <cell r="T349">
            <v>0</v>
          </cell>
          <cell r="U349">
            <v>410847.4</v>
          </cell>
          <cell r="V349">
            <v>0</v>
          </cell>
          <cell r="W349">
            <v>410847.4</v>
          </cell>
          <cell r="X349">
            <v>31.52536989204911</v>
          </cell>
          <cell r="Y349">
            <v>9800</v>
          </cell>
          <cell r="Z349">
            <v>1624566.4</v>
          </cell>
          <cell r="AA349">
            <v>1514307.4</v>
          </cell>
          <cell r="AB349">
            <v>116.19667281639647</v>
          </cell>
          <cell r="AC349" t="str">
            <v>d</v>
          </cell>
        </row>
        <row r="350">
          <cell r="A350">
            <v>341</v>
          </cell>
          <cell r="B350" t="str">
            <v>WILLIAMSTOWN                 </v>
          </cell>
          <cell r="C350">
            <v>1</v>
          </cell>
          <cell r="D350">
            <v>2993564.97</v>
          </cell>
          <cell r="E350">
            <v>927943.4</v>
          </cell>
          <cell r="F350">
            <v>2947485.2032250096</v>
          </cell>
          <cell r="G350">
            <v>2967122</v>
          </cell>
          <cell r="H350">
            <v>0</v>
          </cell>
          <cell r="I350">
            <v>0</v>
          </cell>
          <cell r="J350">
            <v>17.5</v>
          </cell>
          <cell r="K350">
            <v>515810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401</v>
          </cell>
          <cell r="R350">
            <v>381</v>
          </cell>
          <cell r="S350">
            <v>19050</v>
          </cell>
          <cell r="T350">
            <v>19050</v>
          </cell>
          <cell r="U350">
            <v>946993.4</v>
          </cell>
          <cell r="V350">
            <v>0</v>
          </cell>
          <cell r="W350">
            <v>946993.4</v>
          </cell>
          <cell r="X350">
            <v>32.12886018779131</v>
          </cell>
          <cell r="Y350">
            <v>19050</v>
          </cell>
          <cell r="Z350">
            <v>3931525.4</v>
          </cell>
          <cell r="AA350">
            <v>3914115.4</v>
          </cell>
          <cell r="AB350">
            <v>132.795082252401</v>
          </cell>
          <cell r="AC350" t="str">
            <v>m</v>
          </cell>
        </row>
        <row r="351">
          <cell r="A351">
            <v>342</v>
          </cell>
          <cell r="B351" t="str">
            <v>WILMINGTON                   </v>
          </cell>
          <cell r="C351">
            <v>1</v>
          </cell>
          <cell r="D351">
            <v>28589474.265000004</v>
          </cell>
          <cell r="E351">
            <v>4787472.8</v>
          </cell>
          <cell r="F351">
            <v>30225618.08218422</v>
          </cell>
          <cell r="G351">
            <v>23520068</v>
          </cell>
          <cell r="H351">
            <v>6705550</v>
          </cell>
          <cell r="I351">
            <v>1918077.2000000002</v>
          </cell>
          <cell r="J351">
            <v>37.58</v>
          </cell>
          <cell r="K351">
            <v>11358787</v>
          </cell>
          <cell r="L351">
            <v>1971394</v>
          </cell>
          <cell r="M351">
            <v>53316.799999999814</v>
          </cell>
          <cell r="N351">
            <v>1636143.8171842173</v>
          </cell>
          <cell r="O351">
            <v>614862.8464978288</v>
          </cell>
          <cell r="P351">
            <v>0</v>
          </cell>
          <cell r="Q351">
            <v>3700</v>
          </cell>
          <cell r="R351">
            <v>3731</v>
          </cell>
          <cell r="S351">
            <v>186550</v>
          </cell>
          <cell r="T351">
            <v>0</v>
          </cell>
          <cell r="U351">
            <v>6758866.8</v>
          </cell>
          <cell r="V351">
            <v>0</v>
          </cell>
          <cell r="W351">
            <v>6758866.8</v>
          </cell>
          <cell r="X351">
            <v>22.361384907406922</v>
          </cell>
          <cell r="Y351">
            <v>1971394</v>
          </cell>
          <cell r="Z351">
            <v>28800442.8</v>
          </cell>
          <cell r="AA351">
            <v>30278934.8</v>
          </cell>
          <cell r="AB351">
            <v>100.17639579005733</v>
          </cell>
          <cell r="AC351" t="str">
            <v>d</v>
          </cell>
        </row>
        <row r="352">
          <cell r="A352">
            <v>343</v>
          </cell>
          <cell r="B352" t="str">
            <v>WINCHENDON                   </v>
          </cell>
          <cell r="C352">
            <v>1</v>
          </cell>
          <cell r="D352">
            <v>14428042.68</v>
          </cell>
          <cell r="E352">
            <v>10353509</v>
          </cell>
          <cell r="F352">
            <v>14745121.603420299</v>
          </cell>
          <cell r="G352">
            <v>4352216</v>
          </cell>
          <cell r="H352">
            <v>10392906</v>
          </cell>
          <cell r="I352">
            <v>39397</v>
          </cell>
          <cell r="J352">
            <v>69.89</v>
          </cell>
          <cell r="K352">
            <v>10305365</v>
          </cell>
          <cell r="L352">
            <v>0</v>
          </cell>
          <cell r="M352">
            <v>0</v>
          </cell>
          <cell r="N352">
            <v>317078.92342029884</v>
          </cell>
          <cell r="O352">
            <v>221606.45957844684</v>
          </cell>
          <cell r="P352">
            <v>182209</v>
          </cell>
          <cell r="Q352">
            <v>1818</v>
          </cell>
          <cell r="R352">
            <v>1763</v>
          </cell>
          <cell r="S352">
            <v>88150</v>
          </cell>
          <cell r="T352">
            <v>0</v>
          </cell>
          <cell r="U352">
            <v>10575115</v>
          </cell>
          <cell r="V352">
            <v>0</v>
          </cell>
          <cell r="W352">
            <v>10575115</v>
          </cell>
          <cell r="X352">
            <v>71.71941530510662</v>
          </cell>
          <cell r="Y352">
            <v>221606</v>
          </cell>
          <cell r="Z352">
            <v>14589912</v>
          </cell>
          <cell r="AA352">
            <v>14927331</v>
          </cell>
          <cell r="AB352">
            <v>101.23572664560078</v>
          </cell>
          <cell r="AC352" t="str">
            <v>g</v>
          </cell>
        </row>
        <row r="353">
          <cell r="A353">
            <v>344</v>
          </cell>
          <cell r="B353" t="str">
            <v>WINCHESTER                   </v>
          </cell>
          <cell r="C353">
            <v>1</v>
          </cell>
          <cell r="D353">
            <v>27686227.761740003</v>
          </cell>
          <cell r="E353">
            <v>3582998.8</v>
          </cell>
          <cell r="F353">
            <v>30248338.701930307</v>
          </cell>
          <cell r="G353">
            <v>26104922</v>
          </cell>
          <cell r="H353">
            <v>4143417</v>
          </cell>
          <cell r="I353">
            <v>560418.2000000002</v>
          </cell>
          <cell r="J353">
            <v>17.5</v>
          </cell>
          <cell r="K353">
            <v>5293459</v>
          </cell>
          <cell r="L353">
            <v>513138</v>
          </cell>
          <cell r="M353">
            <v>0</v>
          </cell>
          <cell r="N353">
            <v>2562110.940190304</v>
          </cell>
          <cell r="O353">
            <v>448369.4145333032</v>
          </cell>
          <cell r="P353">
            <v>0</v>
          </cell>
          <cell r="Q353">
            <v>3660</v>
          </cell>
          <cell r="R353">
            <v>3812</v>
          </cell>
          <cell r="S353">
            <v>190600</v>
          </cell>
          <cell r="T353">
            <v>0</v>
          </cell>
          <cell r="U353">
            <v>4143417</v>
          </cell>
          <cell r="V353">
            <v>0</v>
          </cell>
          <cell r="W353">
            <v>4143417</v>
          </cell>
          <cell r="X353">
            <v>13.697998560613799</v>
          </cell>
          <cell r="Y353">
            <v>560418.2000000002</v>
          </cell>
          <cell r="Z353">
            <v>28951780.8</v>
          </cell>
          <cell r="AA353">
            <v>30248339</v>
          </cell>
          <cell r="AB353">
            <v>100.00000098540848</v>
          </cell>
          <cell r="AC353" t="str">
            <v>f</v>
          </cell>
        </row>
        <row r="354">
          <cell r="A354">
            <v>345</v>
          </cell>
          <cell r="B354" t="str">
            <v>WINDSOR                      </v>
          </cell>
          <cell r="C354">
            <v>0</v>
          </cell>
          <cell r="D354">
            <v>43398.64</v>
          </cell>
          <cell r="E354">
            <v>30997</v>
          </cell>
          <cell r="F354">
            <v>79486.89</v>
          </cell>
          <cell r="G354">
            <v>46037</v>
          </cell>
          <cell r="H354">
            <v>33450</v>
          </cell>
          <cell r="I354">
            <v>2453</v>
          </cell>
          <cell r="J354">
            <v>52.91</v>
          </cell>
          <cell r="K354">
            <v>42057</v>
          </cell>
          <cell r="L354">
            <v>3318</v>
          </cell>
          <cell r="M354">
            <v>865</v>
          </cell>
          <cell r="N354">
            <v>36088.25</v>
          </cell>
          <cell r="O354">
            <v>19094.293075</v>
          </cell>
          <cell r="P354">
            <v>15776</v>
          </cell>
          <cell r="Q354">
            <v>4</v>
          </cell>
          <cell r="R354">
            <v>7</v>
          </cell>
          <cell r="S354">
            <v>350</v>
          </cell>
          <cell r="T354">
            <v>0</v>
          </cell>
          <cell r="U354">
            <v>50091</v>
          </cell>
          <cell r="V354">
            <v>0</v>
          </cell>
          <cell r="W354">
            <v>50091</v>
          </cell>
          <cell r="X354">
            <v>63.017939184688196</v>
          </cell>
          <cell r="Y354">
            <v>19094</v>
          </cell>
          <cell r="Z354">
            <v>53693</v>
          </cell>
          <cell r="AA354">
            <v>96128</v>
          </cell>
          <cell r="AB354">
            <v>120.93566624634578</v>
          </cell>
          <cell r="AC354" t="str">
            <v/>
          </cell>
        </row>
        <row r="355">
          <cell r="A355">
            <v>346</v>
          </cell>
          <cell r="B355" t="str">
            <v>WINTHROP                     </v>
          </cell>
          <cell r="C355">
            <v>1</v>
          </cell>
          <cell r="D355">
            <v>15189263.146560002</v>
          </cell>
          <cell r="E355">
            <v>4843961</v>
          </cell>
          <cell r="F355">
            <v>16040450.497654758</v>
          </cell>
          <cell r="G355">
            <v>11241167</v>
          </cell>
          <cell r="H355">
            <v>4799283</v>
          </cell>
          <cell r="I355">
            <v>0</v>
          </cell>
          <cell r="J355">
            <v>23.32</v>
          </cell>
          <cell r="K355">
            <v>3740633</v>
          </cell>
          <cell r="L355">
            <v>0</v>
          </cell>
          <cell r="M355">
            <v>0</v>
          </cell>
          <cell r="N355">
            <v>851187.3510947563</v>
          </cell>
          <cell r="O355">
            <v>198496.89027529716</v>
          </cell>
          <cell r="P355">
            <v>198497</v>
          </cell>
          <cell r="Q355">
            <v>1922</v>
          </cell>
          <cell r="R355">
            <v>1931</v>
          </cell>
          <cell r="S355">
            <v>96550</v>
          </cell>
          <cell r="T355">
            <v>0</v>
          </cell>
          <cell r="U355">
            <v>5042458</v>
          </cell>
          <cell r="V355">
            <v>0</v>
          </cell>
          <cell r="W355">
            <v>5042458</v>
          </cell>
          <cell r="X355">
            <v>31.435887668723815</v>
          </cell>
          <cell r="Y355">
            <v>198497</v>
          </cell>
          <cell r="Z355">
            <v>15581318</v>
          </cell>
          <cell r="AA355">
            <v>16283625</v>
          </cell>
          <cell r="AB355">
            <v>101.5160079349442</v>
          </cell>
          <cell r="AC355" t="str">
            <v>g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37332334.363359995</v>
          </cell>
          <cell r="E356">
            <v>5154155.8</v>
          </cell>
          <cell r="F356">
            <v>40314036.2757841</v>
          </cell>
          <cell r="G356">
            <v>38276911</v>
          </cell>
          <cell r="H356">
            <v>2037125</v>
          </cell>
          <cell r="I356">
            <v>0</v>
          </cell>
          <cell r="J356">
            <v>18.03</v>
          </cell>
          <cell r="K356">
            <v>7268621</v>
          </cell>
          <cell r="L356">
            <v>634340</v>
          </cell>
          <cell r="M356">
            <v>634340</v>
          </cell>
          <cell r="N356">
            <v>2981701.9124241024</v>
          </cell>
          <cell r="O356">
            <v>537600.8548100657</v>
          </cell>
          <cell r="P356">
            <v>0</v>
          </cell>
          <cell r="Q356">
            <v>4619</v>
          </cell>
          <cell r="R356">
            <v>4723</v>
          </cell>
          <cell r="S356">
            <v>236150</v>
          </cell>
          <cell r="T356">
            <v>0</v>
          </cell>
          <cell r="U356">
            <v>5788495.8</v>
          </cell>
          <cell r="V356">
            <v>0</v>
          </cell>
          <cell r="W356">
            <v>5788495.8</v>
          </cell>
          <cell r="X356">
            <v>14.358512157903284</v>
          </cell>
          <cell r="Y356">
            <v>634340</v>
          </cell>
          <cell r="Z356">
            <v>43248672.8</v>
          </cell>
          <cell r="AA356">
            <v>44065406.8</v>
          </cell>
          <cell r="AB356">
            <v>109.30537071146429</v>
          </cell>
          <cell r="AC356" t="str">
            <v>d</v>
          </cell>
        </row>
        <row r="357">
          <cell r="A357">
            <v>348</v>
          </cell>
          <cell r="B357" t="str">
            <v>WORCESTER                    </v>
          </cell>
          <cell r="C357">
            <v>1</v>
          </cell>
          <cell r="D357">
            <v>242782324.40000004</v>
          </cell>
          <cell r="E357">
            <v>167480913</v>
          </cell>
          <cell r="F357">
            <v>252522466.4567047</v>
          </cell>
          <cell r="G357">
            <v>80540711</v>
          </cell>
          <cell r="H357">
            <v>171981755</v>
          </cell>
          <cell r="I357">
            <v>4500842</v>
          </cell>
          <cell r="J357">
            <v>67.19</v>
          </cell>
          <cell r="K357">
            <v>169669845</v>
          </cell>
          <cell r="L357">
            <v>656680</v>
          </cell>
          <cell r="M357">
            <v>0</v>
          </cell>
          <cell r="N357">
            <v>9740142.05670467</v>
          </cell>
          <cell r="O357">
            <v>6544401.447899868</v>
          </cell>
          <cell r="P357">
            <v>2043559</v>
          </cell>
          <cell r="Q357">
            <v>25950</v>
          </cell>
          <cell r="R357">
            <v>25544</v>
          </cell>
          <cell r="S357">
            <v>1277200</v>
          </cell>
          <cell r="T357">
            <v>0</v>
          </cell>
          <cell r="U357">
            <v>174025314</v>
          </cell>
          <cell r="V357">
            <v>0</v>
          </cell>
          <cell r="W357">
            <v>174025314</v>
          </cell>
          <cell r="X357">
            <v>68.91478466920363</v>
          </cell>
          <cell r="Y357">
            <v>6544401</v>
          </cell>
          <cell r="Z357">
            <v>244790100</v>
          </cell>
          <cell r="AA357">
            <v>254566025</v>
          </cell>
          <cell r="AB357">
            <v>100.80925811155328</v>
          </cell>
          <cell r="AC357" t="str">
            <v>g</v>
          </cell>
        </row>
        <row r="358">
          <cell r="A358">
            <v>349</v>
          </cell>
          <cell r="B358" t="str">
            <v>WORTHINGTON                  </v>
          </cell>
          <cell r="C358">
            <v>0</v>
          </cell>
          <cell r="D358">
            <v>108496.6</v>
          </cell>
          <cell r="E358">
            <v>70458</v>
          </cell>
          <cell r="F358">
            <v>113552.7</v>
          </cell>
          <cell r="G358">
            <v>89058</v>
          </cell>
          <cell r="H358">
            <v>24495</v>
          </cell>
          <cell r="I358">
            <v>0</v>
          </cell>
          <cell r="J358">
            <v>37.05</v>
          </cell>
          <cell r="K358">
            <v>42071</v>
          </cell>
          <cell r="L358">
            <v>0</v>
          </cell>
          <cell r="M358">
            <v>0</v>
          </cell>
          <cell r="N358">
            <v>5056.099999999991</v>
          </cell>
          <cell r="O358">
            <v>1873.2850499999968</v>
          </cell>
          <cell r="P358">
            <v>1873</v>
          </cell>
          <cell r="Q358">
            <v>10</v>
          </cell>
          <cell r="R358">
            <v>10</v>
          </cell>
          <cell r="S358">
            <v>500</v>
          </cell>
          <cell r="T358">
            <v>0</v>
          </cell>
          <cell r="U358">
            <v>72331</v>
          </cell>
          <cell r="V358">
            <v>0</v>
          </cell>
          <cell r="W358">
            <v>72331</v>
          </cell>
          <cell r="X358">
            <v>63.698177145941926</v>
          </cell>
          <cell r="Y358">
            <v>1873</v>
          </cell>
          <cell r="Z358">
            <v>160262</v>
          </cell>
          <cell r="AA358">
            <v>161389</v>
          </cell>
          <cell r="AB358">
            <v>142.1269595527011</v>
          </cell>
          <cell r="AC358" t="str">
            <v/>
          </cell>
        </row>
        <row r="359">
          <cell r="A359">
            <v>350</v>
          </cell>
          <cell r="B359" t="str">
            <v>WRENTHAM                     </v>
          </cell>
          <cell r="C359">
            <v>1</v>
          </cell>
          <cell r="D359">
            <v>8536881.83522</v>
          </cell>
          <cell r="E359">
            <v>3631096</v>
          </cell>
          <cell r="F359">
            <v>8611109.763753857</v>
          </cell>
          <cell r="G359">
            <v>5032071</v>
          </cell>
          <cell r="H359">
            <v>3579039</v>
          </cell>
          <cell r="I359">
            <v>0</v>
          </cell>
          <cell r="J359">
            <v>30.13</v>
          </cell>
          <cell r="K359">
            <v>2594527</v>
          </cell>
          <cell r="L359">
            <v>0</v>
          </cell>
          <cell r="M359">
            <v>0</v>
          </cell>
          <cell r="N359">
            <v>74227.92853385769</v>
          </cell>
          <cell r="O359">
            <v>22364.87486725132</v>
          </cell>
          <cell r="P359">
            <v>22365</v>
          </cell>
          <cell r="Q359">
            <v>1187</v>
          </cell>
          <cell r="R359">
            <v>1144</v>
          </cell>
          <cell r="S359">
            <v>57200</v>
          </cell>
          <cell r="T359">
            <v>34835</v>
          </cell>
          <cell r="U359">
            <v>3688296</v>
          </cell>
          <cell r="V359">
            <v>0</v>
          </cell>
          <cell r="W359">
            <v>3688296</v>
          </cell>
          <cell r="X359">
            <v>42.83183121790976</v>
          </cell>
          <cell r="Y359">
            <v>57200</v>
          </cell>
          <cell r="Z359">
            <v>8536882</v>
          </cell>
          <cell r="AA359">
            <v>8720367</v>
          </cell>
          <cell r="AB359">
            <v>101.26879390977028</v>
          </cell>
          <cell r="AC359" t="str">
            <v>m</v>
          </cell>
        </row>
        <row r="360">
          <cell r="A360">
            <v>351</v>
          </cell>
          <cell r="B360" t="str">
            <v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17.5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 t="str">
            <v/>
          </cell>
        </row>
        <row r="361">
          <cell r="A361">
            <v>406</v>
          </cell>
          <cell r="B361" t="str">
            <v>NORTHAMPTON SMITH            </v>
          </cell>
          <cell r="C361">
            <v>1</v>
          </cell>
          <cell r="D361">
            <v>2025133</v>
          </cell>
          <cell r="E361">
            <v>875376.6</v>
          </cell>
          <cell r="F361">
            <v>2278216</v>
          </cell>
          <cell r="G361">
            <v>1708914</v>
          </cell>
          <cell r="H361">
            <v>569302</v>
          </cell>
          <cell r="I361">
            <v>0</v>
          </cell>
          <cell r="J361">
            <v>28.68</v>
          </cell>
          <cell r="K361">
            <v>653392</v>
          </cell>
          <cell r="L361">
            <v>0</v>
          </cell>
          <cell r="M361">
            <v>0</v>
          </cell>
          <cell r="N361">
            <v>253083</v>
          </cell>
          <cell r="O361">
            <v>72584.2044</v>
          </cell>
          <cell r="P361">
            <v>72584</v>
          </cell>
          <cell r="Q361">
            <v>145</v>
          </cell>
          <cell r="R361">
            <v>154</v>
          </cell>
          <cell r="S361">
            <v>7700</v>
          </cell>
          <cell r="T361">
            <v>0</v>
          </cell>
          <cell r="U361">
            <v>947960.6</v>
          </cell>
          <cell r="V361">
            <v>0</v>
          </cell>
          <cell r="W361">
            <v>947960.6</v>
          </cell>
          <cell r="X361">
            <v>41.609777123854805</v>
          </cell>
          <cell r="Y361">
            <v>72584</v>
          </cell>
          <cell r="Z361">
            <v>2343944.6</v>
          </cell>
          <cell r="AA361">
            <v>2656874.6</v>
          </cell>
          <cell r="AB361">
            <v>116.62083841040534</v>
          </cell>
          <cell r="AC361" t="str">
            <v>g</v>
          </cell>
        </row>
        <row r="362">
          <cell r="A362">
            <v>600</v>
          </cell>
          <cell r="B362" t="str">
            <v>ACTON BOXBOROUGH             </v>
          </cell>
          <cell r="C362">
            <v>1</v>
          </cell>
          <cell r="D362">
            <v>22506705</v>
          </cell>
          <cell r="E362">
            <v>4715036</v>
          </cell>
          <cell r="F362">
            <v>23994743</v>
          </cell>
          <cell r="G362">
            <v>18369316</v>
          </cell>
          <cell r="H362">
            <v>5625427</v>
          </cell>
          <cell r="I362">
            <v>910391</v>
          </cell>
          <cell r="J362">
            <v>30.47</v>
          </cell>
          <cell r="K362">
            <v>7311198</v>
          </cell>
          <cell r="L362">
            <v>778849</v>
          </cell>
          <cell r="M362">
            <v>0</v>
          </cell>
          <cell r="N362">
            <v>1488038</v>
          </cell>
          <cell r="O362">
            <v>453405.1786</v>
          </cell>
          <cell r="P362">
            <v>0</v>
          </cell>
          <cell r="Q362">
            <v>2838</v>
          </cell>
          <cell r="R362">
            <v>2886</v>
          </cell>
          <cell r="S362">
            <v>144300</v>
          </cell>
          <cell r="T362">
            <v>0</v>
          </cell>
          <cell r="U362">
            <v>5625427</v>
          </cell>
          <cell r="V362">
            <v>0</v>
          </cell>
          <cell r="W362">
            <v>5625427</v>
          </cell>
          <cell r="X362">
            <v>23.44441447028626</v>
          </cell>
          <cell r="Y362">
            <v>910391</v>
          </cell>
          <cell r="Z362">
            <v>22506705</v>
          </cell>
          <cell r="AA362">
            <v>23994743</v>
          </cell>
          <cell r="AB362">
            <v>100</v>
          </cell>
          <cell r="AC362" t="str">
            <v>f</v>
          </cell>
        </row>
        <row r="363">
          <cell r="A363">
            <v>603</v>
          </cell>
          <cell r="B363" t="str">
            <v>ADAMS CHESHIRE               </v>
          </cell>
          <cell r="C363">
            <v>1</v>
          </cell>
          <cell r="D363">
            <v>13377962</v>
          </cell>
          <cell r="E363">
            <v>9810525</v>
          </cell>
          <cell r="F363">
            <v>14106031</v>
          </cell>
          <cell r="G363">
            <v>3891220</v>
          </cell>
          <cell r="H363">
            <v>10214811</v>
          </cell>
          <cell r="I363">
            <v>404286</v>
          </cell>
          <cell r="J363">
            <v>67.14</v>
          </cell>
          <cell r="K363">
            <v>9470789</v>
          </cell>
          <cell r="L363">
            <v>0</v>
          </cell>
          <cell r="M363">
            <v>0</v>
          </cell>
          <cell r="N363">
            <v>728069</v>
          </cell>
          <cell r="O363">
            <v>488825.5266</v>
          </cell>
          <cell r="P363">
            <v>84540</v>
          </cell>
          <cell r="Q363">
            <v>1656</v>
          </cell>
          <cell r="R363">
            <v>1653</v>
          </cell>
          <cell r="S363">
            <v>82650</v>
          </cell>
          <cell r="T363">
            <v>0</v>
          </cell>
          <cell r="U363">
            <v>10299351</v>
          </cell>
          <cell r="V363">
            <v>0</v>
          </cell>
          <cell r="W363">
            <v>10299351</v>
          </cell>
          <cell r="X363">
            <v>73.0138123190003</v>
          </cell>
          <cell r="Y363">
            <v>488826</v>
          </cell>
          <cell r="Z363">
            <v>13607251</v>
          </cell>
          <cell r="AA363">
            <v>14190571</v>
          </cell>
          <cell r="AB363">
            <v>100.59931812144748</v>
          </cell>
          <cell r="AC363" t="str">
            <v>g</v>
          </cell>
        </row>
        <row r="364">
          <cell r="A364">
            <v>605</v>
          </cell>
          <cell r="B364" t="str">
            <v>AMHERST PELHAM               </v>
          </cell>
          <cell r="C364">
            <v>1</v>
          </cell>
          <cell r="D364">
            <v>15860056</v>
          </cell>
          <cell r="E364">
            <v>9689857</v>
          </cell>
          <cell r="F364">
            <v>16118464</v>
          </cell>
          <cell r="G364">
            <v>8736670</v>
          </cell>
          <cell r="H364">
            <v>7381794</v>
          </cell>
          <cell r="I364">
            <v>0</v>
          </cell>
          <cell r="J364">
            <v>40.14</v>
          </cell>
          <cell r="K364">
            <v>6469951</v>
          </cell>
          <cell r="L364">
            <v>0</v>
          </cell>
          <cell r="M364">
            <v>0</v>
          </cell>
          <cell r="N364">
            <v>258408</v>
          </cell>
          <cell r="O364">
            <v>103724.9712</v>
          </cell>
          <cell r="P364">
            <v>103725</v>
          </cell>
          <cell r="Q364">
            <v>1930</v>
          </cell>
          <cell r="R364">
            <v>1871</v>
          </cell>
          <cell r="S364">
            <v>93550</v>
          </cell>
          <cell r="T364">
            <v>0</v>
          </cell>
          <cell r="U364">
            <v>9793582</v>
          </cell>
          <cell r="V364">
            <v>0</v>
          </cell>
          <cell r="W364">
            <v>9793582</v>
          </cell>
          <cell r="X364">
            <v>60.76002030962752</v>
          </cell>
          <cell r="Y364">
            <v>103725</v>
          </cell>
          <cell r="Z364">
            <v>18002588</v>
          </cell>
          <cell r="AA364">
            <v>18530252</v>
          </cell>
          <cell r="AB364">
            <v>114.96288976418597</v>
          </cell>
          <cell r="AC364" t="str">
            <v>g</v>
          </cell>
        </row>
        <row r="365">
          <cell r="A365">
            <v>610</v>
          </cell>
          <cell r="B365" t="str">
            <v>ASHBURNHAM WESTMINSTER       </v>
          </cell>
          <cell r="C365">
            <v>1</v>
          </cell>
          <cell r="D365">
            <v>17725876</v>
          </cell>
          <cell r="E365">
            <v>9391438</v>
          </cell>
          <cell r="F365">
            <v>18827304</v>
          </cell>
          <cell r="G365">
            <v>8914333</v>
          </cell>
          <cell r="H365">
            <v>9912971</v>
          </cell>
          <cell r="I365">
            <v>521533</v>
          </cell>
          <cell r="J365">
            <v>49.31</v>
          </cell>
          <cell r="K365">
            <v>9283744</v>
          </cell>
          <cell r="L365">
            <v>0</v>
          </cell>
          <cell r="M365">
            <v>0</v>
          </cell>
          <cell r="N365">
            <v>1101428</v>
          </cell>
          <cell r="O365">
            <v>543114.1468</v>
          </cell>
          <cell r="P365">
            <v>21581</v>
          </cell>
          <cell r="Q365">
            <v>2349</v>
          </cell>
          <cell r="R365">
            <v>2385</v>
          </cell>
          <cell r="S365">
            <v>119250</v>
          </cell>
          <cell r="T365">
            <v>0</v>
          </cell>
          <cell r="U365">
            <v>9934552</v>
          </cell>
          <cell r="V365">
            <v>0</v>
          </cell>
          <cell r="W365">
            <v>9934552</v>
          </cell>
          <cell r="X365">
            <v>52.766726452178176</v>
          </cell>
          <cell r="Y365">
            <v>543114</v>
          </cell>
          <cell r="Z365">
            <v>18002186</v>
          </cell>
          <cell r="AA365">
            <v>18848885</v>
          </cell>
          <cell r="AB365">
            <v>100.11462607710588</v>
          </cell>
          <cell r="AC365" t="str">
            <v>g</v>
          </cell>
        </row>
        <row r="366">
          <cell r="A366">
            <v>615</v>
          </cell>
          <cell r="B366" t="str">
            <v>ATHOL ROYALSTON              </v>
          </cell>
          <cell r="C366">
            <v>1</v>
          </cell>
          <cell r="D366">
            <v>17708359</v>
          </cell>
          <cell r="E366">
            <v>17084514</v>
          </cell>
          <cell r="F366">
            <v>18516080</v>
          </cell>
          <cell r="G366">
            <v>678872</v>
          </cell>
          <cell r="H366">
            <v>17837208</v>
          </cell>
          <cell r="I366">
            <v>752694</v>
          </cell>
          <cell r="J366">
            <v>70.22</v>
          </cell>
          <cell r="K366">
            <v>13001991</v>
          </cell>
          <cell r="L366">
            <v>0</v>
          </cell>
          <cell r="M366">
            <v>0</v>
          </cell>
          <cell r="N366">
            <v>807721</v>
          </cell>
          <cell r="O366">
            <v>567181.6862</v>
          </cell>
          <cell r="P366">
            <v>0</v>
          </cell>
          <cell r="Q366">
            <v>2184</v>
          </cell>
          <cell r="R366">
            <v>2153</v>
          </cell>
          <cell r="S366">
            <v>107650</v>
          </cell>
          <cell r="T366">
            <v>0</v>
          </cell>
          <cell r="U366">
            <v>17837208</v>
          </cell>
          <cell r="V366">
            <v>0</v>
          </cell>
          <cell r="W366">
            <v>17837208</v>
          </cell>
          <cell r="X366">
            <v>96.33360840955537</v>
          </cell>
          <cell r="Y366">
            <v>752694</v>
          </cell>
          <cell r="Z366">
            <v>17708359</v>
          </cell>
          <cell r="AA366">
            <v>18516080</v>
          </cell>
          <cell r="AB366">
            <v>100</v>
          </cell>
          <cell r="AC366" t="str">
            <v>f</v>
          </cell>
        </row>
        <row r="367">
          <cell r="A367">
            <v>618</v>
          </cell>
          <cell r="B367" t="str">
            <v>BERKSHIRE HILLS              </v>
          </cell>
          <cell r="C367">
            <v>1</v>
          </cell>
          <cell r="D367">
            <v>9250332</v>
          </cell>
          <cell r="E367">
            <v>2737902.8</v>
          </cell>
          <cell r="F367">
            <v>9395655</v>
          </cell>
          <cell r="G367">
            <v>9910102</v>
          </cell>
          <cell r="H367">
            <v>0</v>
          </cell>
          <cell r="I367">
            <v>0</v>
          </cell>
          <cell r="J367">
            <v>17.5</v>
          </cell>
          <cell r="K367">
            <v>1644240</v>
          </cell>
          <cell r="L367">
            <v>0</v>
          </cell>
          <cell r="M367">
            <v>0</v>
          </cell>
          <cell r="N367">
            <v>145323</v>
          </cell>
          <cell r="O367">
            <v>25431.524999999998</v>
          </cell>
          <cell r="P367">
            <v>25432</v>
          </cell>
          <cell r="Q367">
            <v>1149</v>
          </cell>
          <cell r="R367">
            <v>1120</v>
          </cell>
          <cell r="S367">
            <v>56000</v>
          </cell>
          <cell r="T367">
            <v>30568</v>
          </cell>
          <cell r="U367">
            <v>2793902.8</v>
          </cell>
          <cell r="V367">
            <v>0</v>
          </cell>
          <cell r="W367">
            <v>2793902.8</v>
          </cell>
          <cell r="X367">
            <v>29.736115257531274</v>
          </cell>
          <cell r="Y367">
            <v>56000</v>
          </cell>
          <cell r="Z367">
            <v>12840856.8</v>
          </cell>
          <cell r="AA367">
            <v>12704004.8</v>
          </cell>
          <cell r="AB367">
            <v>135.21148658608686</v>
          </cell>
          <cell r="AC367" t="str">
            <v>m</v>
          </cell>
        </row>
        <row r="368">
          <cell r="A368">
            <v>620</v>
          </cell>
          <cell r="B368" t="str">
            <v>BERLIN BOYLSTON              </v>
          </cell>
          <cell r="C368">
            <v>1</v>
          </cell>
          <cell r="D368">
            <v>3230183</v>
          </cell>
          <cell r="E368">
            <v>851501</v>
          </cell>
          <cell r="F368">
            <v>3463889</v>
          </cell>
          <cell r="G368">
            <v>3187414</v>
          </cell>
          <cell r="H368">
            <v>276475</v>
          </cell>
          <cell r="I368">
            <v>0</v>
          </cell>
          <cell r="J368">
            <v>17.5</v>
          </cell>
          <cell r="K368">
            <v>606181</v>
          </cell>
          <cell r="L368">
            <v>0</v>
          </cell>
          <cell r="M368">
            <v>0</v>
          </cell>
          <cell r="N368">
            <v>233706</v>
          </cell>
          <cell r="O368">
            <v>40898.549999999996</v>
          </cell>
          <cell r="P368">
            <v>40899</v>
          </cell>
          <cell r="Q368">
            <v>422</v>
          </cell>
          <cell r="R368">
            <v>430</v>
          </cell>
          <cell r="S368">
            <v>21500</v>
          </cell>
          <cell r="T368">
            <v>0</v>
          </cell>
          <cell r="U368">
            <v>892400</v>
          </cell>
          <cell r="V368">
            <v>0</v>
          </cell>
          <cell r="W368">
            <v>892400</v>
          </cell>
          <cell r="X368">
            <v>25.762950256200472</v>
          </cell>
          <cell r="Y368">
            <v>40899</v>
          </cell>
          <cell r="Z368">
            <v>3874961</v>
          </cell>
          <cell r="AA368">
            <v>4079814</v>
          </cell>
          <cell r="AB368">
            <v>117.78131458600434</v>
          </cell>
          <cell r="AC368" t="str">
            <v>g</v>
          </cell>
        </row>
        <row r="369">
          <cell r="A369">
            <v>622</v>
          </cell>
          <cell r="B369" t="str">
            <v>BLACKSTONE MILLVILLE         </v>
          </cell>
          <cell r="C369">
            <v>1</v>
          </cell>
          <cell r="D369">
            <v>15675653</v>
          </cell>
          <cell r="E369">
            <v>10509983</v>
          </cell>
          <cell r="F369">
            <v>16290966</v>
          </cell>
          <cell r="G369">
            <v>6659559</v>
          </cell>
          <cell r="H369">
            <v>9631407</v>
          </cell>
          <cell r="I369">
            <v>0</v>
          </cell>
          <cell r="J369">
            <v>54.49</v>
          </cell>
          <cell r="K369">
            <v>8876947</v>
          </cell>
          <cell r="L369">
            <v>0</v>
          </cell>
          <cell r="M369">
            <v>0</v>
          </cell>
          <cell r="N369">
            <v>615313</v>
          </cell>
          <cell r="O369">
            <v>335284.05370000005</v>
          </cell>
          <cell r="P369">
            <v>335284</v>
          </cell>
          <cell r="Q369">
            <v>2078</v>
          </cell>
          <cell r="R369">
            <v>2058</v>
          </cell>
          <cell r="S369">
            <v>102900</v>
          </cell>
          <cell r="T369">
            <v>0</v>
          </cell>
          <cell r="U369">
            <v>10845267</v>
          </cell>
          <cell r="V369">
            <v>0</v>
          </cell>
          <cell r="W369">
            <v>10845267</v>
          </cell>
          <cell r="X369">
            <v>66.57227692943438</v>
          </cell>
          <cell r="Y369">
            <v>335284</v>
          </cell>
          <cell r="Z369">
            <v>16741908</v>
          </cell>
          <cell r="AA369">
            <v>17504826</v>
          </cell>
          <cell r="AB369">
            <v>107.451123524535</v>
          </cell>
          <cell r="AC369" t="str">
            <v>g</v>
          </cell>
        </row>
        <row r="370">
          <cell r="A370">
            <v>625</v>
          </cell>
          <cell r="B370" t="str">
            <v>BRIDGEWATER RAYNHAM          </v>
          </cell>
          <cell r="C370">
            <v>1</v>
          </cell>
          <cell r="D370">
            <v>41935929</v>
          </cell>
          <cell r="E370">
            <v>19665067</v>
          </cell>
          <cell r="F370">
            <v>44782550</v>
          </cell>
          <cell r="G370">
            <v>24739437</v>
          </cell>
          <cell r="H370">
            <v>20043113</v>
          </cell>
          <cell r="I370">
            <v>378046</v>
          </cell>
          <cell r="J370">
            <v>37.57</v>
          </cell>
          <cell r="K370">
            <v>16824804</v>
          </cell>
          <cell r="L370">
            <v>0</v>
          </cell>
          <cell r="M370">
            <v>0</v>
          </cell>
          <cell r="N370">
            <v>2846621</v>
          </cell>
          <cell r="O370">
            <v>1069475.5097</v>
          </cell>
          <cell r="P370">
            <v>691430</v>
          </cell>
          <cell r="Q370">
            <v>5633</v>
          </cell>
          <cell r="R370">
            <v>5733</v>
          </cell>
          <cell r="S370">
            <v>286650</v>
          </cell>
          <cell r="T370">
            <v>0</v>
          </cell>
          <cell r="U370">
            <v>20734543</v>
          </cell>
          <cell r="V370">
            <v>0</v>
          </cell>
          <cell r="W370">
            <v>20734543</v>
          </cell>
          <cell r="X370">
            <v>46.3004965103595</v>
          </cell>
          <cell r="Y370">
            <v>1069476</v>
          </cell>
          <cell r="Z370">
            <v>43014263</v>
          </cell>
          <cell r="AA370">
            <v>45473980</v>
          </cell>
          <cell r="AB370">
            <v>101.54397192656515</v>
          </cell>
          <cell r="AC370" t="str">
            <v>g</v>
          </cell>
        </row>
        <row r="371">
          <cell r="A371">
            <v>632</v>
          </cell>
          <cell r="B371" t="str">
            <v>CHESTERFIELD GOSHEN</v>
          </cell>
          <cell r="C371">
            <v>1</v>
          </cell>
          <cell r="D371">
            <v>1312143</v>
          </cell>
          <cell r="E371">
            <v>711347</v>
          </cell>
          <cell r="F371">
            <v>1277283</v>
          </cell>
          <cell r="G371">
            <v>717531</v>
          </cell>
          <cell r="H371">
            <v>559752</v>
          </cell>
          <cell r="I371">
            <v>0</v>
          </cell>
          <cell r="J371">
            <v>52.12</v>
          </cell>
          <cell r="K371">
            <v>665720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175</v>
          </cell>
          <cell r="R371">
            <v>164</v>
          </cell>
          <cell r="S371">
            <v>8200</v>
          </cell>
          <cell r="T371">
            <v>8200</v>
          </cell>
          <cell r="U371">
            <v>719547</v>
          </cell>
          <cell r="V371">
            <v>0</v>
          </cell>
          <cell r="W371">
            <v>719547</v>
          </cell>
          <cell r="X371">
            <v>56.33418749016467</v>
          </cell>
          <cell r="Y371">
            <v>8200</v>
          </cell>
          <cell r="Z371">
            <v>1442384</v>
          </cell>
          <cell r="AA371">
            <v>1437078</v>
          </cell>
          <cell r="AB371">
            <v>112.51053995081747</v>
          </cell>
          <cell r="AC371" t="str">
            <v>m</v>
          </cell>
        </row>
        <row r="372">
          <cell r="A372">
            <v>635</v>
          </cell>
          <cell r="B372" t="str">
            <v>CENTRAL BERKSHIRE            </v>
          </cell>
          <cell r="C372">
            <v>1</v>
          </cell>
          <cell r="D372">
            <v>17068928</v>
          </cell>
          <cell r="E372">
            <v>8092876.000000001</v>
          </cell>
          <cell r="F372">
            <v>17956787</v>
          </cell>
          <cell r="G372">
            <v>9547848</v>
          </cell>
          <cell r="H372">
            <v>8408939</v>
          </cell>
          <cell r="I372">
            <v>316062.99999999907</v>
          </cell>
          <cell r="J372">
            <v>51.49</v>
          </cell>
          <cell r="K372">
            <v>9245950</v>
          </cell>
          <cell r="L372">
            <v>345922</v>
          </cell>
          <cell r="M372">
            <v>29859.00000000093</v>
          </cell>
          <cell r="N372">
            <v>887859</v>
          </cell>
          <cell r="O372">
            <v>457158.59910000005</v>
          </cell>
          <cell r="P372">
            <v>111237</v>
          </cell>
          <cell r="Q372">
            <v>2172</v>
          </cell>
          <cell r="R372">
            <v>2182</v>
          </cell>
          <cell r="S372">
            <v>109100</v>
          </cell>
          <cell r="T372">
            <v>0</v>
          </cell>
          <cell r="U372">
            <v>8550035</v>
          </cell>
          <cell r="V372">
            <v>0</v>
          </cell>
          <cell r="W372">
            <v>8550035</v>
          </cell>
          <cell r="X372">
            <v>47.61450364143652</v>
          </cell>
          <cell r="Y372">
            <v>457158.99999999907</v>
          </cell>
          <cell r="Z372">
            <v>17585237</v>
          </cell>
          <cell r="AA372">
            <v>18097883</v>
          </cell>
          <cell r="AB372">
            <v>100.78575304145447</v>
          </cell>
          <cell r="AC372" t="str">
            <v>d</v>
          </cell>
        </row>
        <row r="373">
          <cell r="A373">
            <v>640</v>
          </cell>
          <cell r="B373" t="str">
            <v>CONCORD CARLISLE             </v>
          </cell>
          <cell r="C373">
            <v>1</v>
          </cell>
          <cell r="D373">
            <v>11043068</v>
          </cell>
          <cell r="E373">
            <v>1704025.2</v>
          </cell>
          <cell r="F373">
            <v>11535486</v>
          </cell>
          <cell r="G373">
            <v>12039761</v>
          </cell>
          <cell r="H373">
            <v>0</v>
          </cell>
          <cell r="I373">
            <v>0</v>
          </cell>
          <cell r="J373">
            <v>17.5</v>
          </cell>
          <cell r="K373">
            <v>2018710</v>
          </cell>
          <cell r="L373">
            <v>94405</v>
          </cell>
          <cell r="M373">
            <v>94405</v>
          </cell>
          <cell r="N373">
            <v>492418</v>
          </cell>
          <cell r="O373">
            <v>86173.15</v>
          </cell>
          <cell r="P373">
            <v>0</v>
          </cell>
          <cell r="Q373">
            <v>1289</v>
          </cell>
          <cell r="R373">
            <v>1295</v>
          </cell>
          <cell r="S373">
            <v>64750</v>
          </cell>
          <cell r="T373">
            <v>0</v>
          </cell>
          <cell r="U373">
            <v>1798430.2</v>
          </cell>
          <cell r="V373">
            <v>0</v>
          </cell>
          <cell r="W373">
            <v>1798430.2</v>
          </cell>
          <cell r="X373">
            <v>15.590415523021743</v>
          </cell>
          <cell r="Y373">
            <v>94405</v>
          </cell>
          <cell r="Z373">
            <v>13537239.2</v>
          </cell>
          <cell r="AA373">
            <v>13838191.2</v>
          </cell>
          <cell r="AB373">
            <v>119.9619261815237</v>
          </cell>
          <cell r="AC373" t="str">
            <v>d</v>
          </cell>
        </row>
        <row r="374">
          <cell r="A374">
            <v>645</v>
          </cell>
          <cell r="B374" t="str">
            <v>DENNIS YARMOUTH              </v>
          </cell>
          <cell r="C374">
            <v>1</v>
          </cell>
          <cell r="D374">
            <v>31921636</v>
          </cell>
          <cell r="E374">
            <v>6521044</v>
          </cell>
          <cell r="F374">
            <v>32866009</v>
          </cell>
          <cell r="G374">
            <v>28181902</v>
          </cell>
          <cell r="H374">
            <v>4684107</v>
          </cell>
          <cell r="I374">
            <v>0</v>
          </cell>
          <cell r="J374">
            <v>17.5</v>
          </cell>
          <cell r="K374">
            <v>5751552</v>
          </cell>
          <cell r="L374">
            <v>0</v>
          </cell>
          <cell r="M374">
            <v>0</v>
          </cell>
          <cell r="N374">
            <v>944373</v>
          </cell>
          <cell r="O374">
            <v>165265.275</v>
          </cell>
          <cell r="P374">
            <v>165265</v>
          </cell>
          <cell r="Q374">
            <v>3944</v>
          </cell>
          <cell r="R374">
            <v>3835</v>
          </cell>
          <cell r="S374">
            <v>191750</v>
          </cell>
          <cell r="T374">
            <v>26485</v>
          </cell>
          <cell r="U374">
            <v>6712794</v>
          </cell>
          <cell r="V374">
            <v>0</v>
          </cell>
          <cell r="W374">
            <v>6712794</v>
          </cell>
          <cell r="X374">
            <v>20.424731216984696</v>
          </cell>
          <cell r="Y374">
            <v>191750</v>
          </cell>
          <cell r="Z374">
            <v>34161693</v>
          </cell>
          <cell r="AA374">
            <v>34894696</v>
          </cell>
          <cell r="AB374">
            <v>106.17259917381512</v>
          </cell>
          <cell r="AC374" t="str">
            <v>m</v>
          </cell>
        </row>
        <row r="375">
          <cell r="A375">
            <v>650</v>
          </cell>
          <cell r="B375" t="str">
            <v>DIGHTON REHOBOTH             </v>
          </cell>
          <cell r="C375">
            <v>1</v>
          </cell>
          <cell r="D375">
            <v>25227557</v>
          </cell>
          <cell r="E375">
            <v>12078498</v>
          </cell>
          <cell r="F375">
            <v>26488176</v>
          </cell>
          <cell r="G375">
            <v>14032590</v>
          </cell>
          <cell r="H375">
            <v>12455586</v>
          </cell>
          <cell r="I375">
            <v>377088</v>
          </cell>
          <cell r="J375">
            <v>41.05</v>
          </cell>
          <cell r="K375">
            <v>10873396</v>
          </cell>
          <cell r="L375">
            <v>0</v>
          </cell>
          <cell r="M375">
            <v>0</v>
          </cell>
          <cell r="N375">
            <v>1260619</v>
          </cell>
          <cell r="O375">
            <v>517484.09949999995</v>
          </cell>
          <cell r="P375">
            <v>140396</v>
          </cell>
          <cell r="Q375">
            <v>3310</v>
          </cell>
          <cell r="R375">
            <v>3303</v>
          </cell>
          <cell r="S375">
            <v>165150</v>
          </cell>
          <cell r="T375">
            <v>0</v>
          </cell>
          <cell r="U375">
            <v>12595982</v>
          </cell>
          <cell r="V375">
            <v>0</v>
          </cell>
          <cell r="W375">
            <v>12595982</v>
          </cell>
          <cell r="X375">
            <v>47.553225257941506</v>
          </cell>
          <cell r="Y375">
            <v>517484</v>
          </cell>
          <cell r="Z375">
            <v>25298875</v>
          </cell>
          <cell r="AA375">
            <v>26628572</v>
          </cell>
          <cell r="AB375">
            <v>100.53003272101483</v>
          </cell>
          <cell r="AC375" t="str">
            <v>g</v>
          </cell>
        </row>
        <row r="376">
          <cell r="A376">
            <v>655</v>
          </cell>
          <cell r="B376" t="str">
            <v>DOVER SHERBORN               </v>
          </cell>
          <cell r="C376">
            <v>1</v>
          </cell>
          <cell r="D376">
            <v>8206331</v>
          </cell>
          <cell r="E376">
            <v>1273362.4</v>
          </cell>
          <cell r="F376">
            <v>8844812</v>
          </cell>
          <cell r="G376">
            <v>8708826</v>
          </cell>
          <cell r="H376">
            <v>135986</v>
          </cell>
          <cell r="I376">
            <v>0</v>
          </cell>
          <cell r="J376">
            <v>17.5</v>
          </cell>
          <cell r="K376">
            <v>1547842</v>
          </cell>
          <cell r="L376">
            <v>82344</v>
          </cell>
          <cell r="M376">
            <v>82344</v>
          </cell>
          <cell r="N376">
            <v>638481</v>
          </cell>
          <cell r="O376">
            <v>111734.17499999999</v>
          </cell>
          <cell r="P376">
            <v>29390</v>
          </cell>
          <cell r="Q376">
            <v>1057</v>
          </cell>
          <cell r="R376">
            <v>1086</v>
          </cell>
          <cell r="S376">
            <v>54300</v>
          </cell>
          <cell r="T376">
            <v>0</v>
          </cell>
          <cell r="U376">
            <v>1385096.4</v>
          </cell>
          <cell r="V376">
            <v>0</v>
          </cell>
          <cell r="W376">
            <v>1385096.4</v>
          </cell>
          <cell r="X376">
            <v>15.659986894011993</v>
          </cell>
          <cell r="Y376">
            <v>111734</v>
          </cell>
          <cell r="Z376">
            <v>9741996.4</v>
          </cell>
          <cell r="AA376">
            <v>10093922.4</v>
          </cell>
          <cell r="AB376">
            <v>114.12252063695644</v>
          </cell>
          <cell r="AC376" t="str">
            <v>d</v>
          </cell>
        </row>
        <row r="377">
          <cell r="A377">
            <v>658</v>
          </cell>
          <cell r="B377" t="str">
            <v>DUDLEY CHARLTON              </v>
          </cell>
          <cell r="C377">
            <v>1</v>
          </cell>
          <cell r="D377">
            <v>32233347</v>
          </cell>
          <cell r="E377">
            <v>22188433</v>
          </cell>
          <cell r="F377">
            <v>33797564</v>
          </cell>
          <cell r="G377">
            <v>11029311</v>
          </cell>
          <cell r="H377">
            <v>22768253</v>
          </cell>
          <cell r="I377">
            <v>579820</v>
          </cell>
          <cell r="J377">
            <v>56.3</v>
          </cell>
          <cell r="K377">
            <v>19028029</v>
          </cell>
          <cell r="L377">
            <v>0</v>
          </cell>
          <cell r="M377">
            <v>0</v>
          </cell>
          <cell r="N377">
            <v>1564217</v>
          </cell>
          <cell r="O377">
            <v>880654.1709999999</v>
          </cell>
          <cell r="P377">
            <v>300834</v>
          </cell>
          <cell r="Q377">
            <v>4304</v>
          </cell>
          <cell r="R377">
            <v>4298</v>
          </cell>
          <cell r="S377">
            <v>214900</v>
          </cell>
          <cell r="T377">
            <v>0</v>
          </cell>
          <cell r="U377">
            <v>23069087</v>
          </cell>
          <cell r="V377">
            <v>0</v>
          </cell>
          <cell r="W377">
            <v>23069087</v>
          </cell>
          <cell r="X377">
            <v>68.25665601224988</v>
          </cell>
          <cell r="Y377">
            <v>880654</v>
          </cell>
          <cell r="Z377">
            <v>32440662</v>
          </cell>
          <cell r="AA377">
            <v>34098398</v>
          </cell>
          <cell r="AB377">
            <v>100.89010557092222</v>
          </cell>
          <cell r="AC377" t="str">
            <v>g</v>
          </cell>
        </row>
        <row r="378">
          <cell r="A378">
            <v>660</v>
          </cell>
          <cell r="B378" t="str">
            <v>NAUSET                       </v>
          </cell>
          <cell r="C378">
            <v>1</v>
          </cell>
          <cell r="D378">
            <v>13492342</v>
          </cell>
          <cell r="E378">
            <v>3298923.2</v>
          </cell>
          <cell r="F378">
            <v>13240289</v>
          </cell>
          <cell r="G378">
            <v>13643131</v>
          </cell>
          <cell r="H378">
            <v>0</v>
          </cell>
          <cell r="I378">
            <v>0</v>
          </cell>
          <cell r="J378">
            <v>17.5</v>
          </cell>
          <cell r="K378">
            <v>2317051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1737</v>
          </cell>
          <cell r="R378">
            <v>1611</v>
          </cell>
          <cell r="S378">
            <v>80550</v>
          </cell>
          <cell r="T378">
            <v>80550</v>
          </cell>
          <cell r="U378">
            <v>3379473.2</v>
          </cell>
          <cell r="V378">
            <v>0</v>
          </cell>
          <cell r="W378">
            <v>3379473.2</v>
          </cell>
          <cell r="X378">
            <v>25.524164918152465</v>
          </cell>
          <cell r="Y378">
            <v>80550</v>
          </cell>
          <cell r="Z378">
            <v>17163447.2</v>
          </cell>
          <cell r="AA378">
            <v>17022604.2</v>
          </cell>
          <cell r="AB378">
            <v>128.56671179911555</v>
          </cell>
          <cell r="AC378" t="str">
            <v>m</v>
          </cell>
        </row>
        <row r="379">
          <cell r="A379">
            <v>662</v>
          </cell>
          <cell r="B379" t="str">
            <v>FARMINGTON RIVER</v>
          </cell>
          <cell r="C379">
            <v>1</v>
          </cell>
          <cell r="D379">
            <v>2244629</v>
          </cell>
          <cell r="E379">
            <v>389405.6</v>
          </cell>
          <cell r="F379">
            <v>2032717</v>
          </cell>
          <cell r="G379">
            <v>2125018</v>
          </cell>
          <cell r="H379">
            <v>0</v>
          </cell>
          <cell r="I379">
            <v>0</v>
          </cell>
          <cell r="J379">
            <v>17.5</v>
          </cell>
          <cell r="K379">
            <v>355725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278</v>
          </cell>
          <cell r="R379">
            <v>251</v>
          </cell>
          <cell r="S379">
            <v>12550</v>
          </cell>
          <cell r="T379">
            <v>12550</v>
          </cell>
          <cell r="U379">
            <v>401955.6</v>
          </cell>
          <cell r="V379">
            <v>0</v>
          </cell>
          <cell r="W379">
            <v>401955.6</v>
          </cell>
          <cell r="X379">
            <v>19.774302079433586</v>
          </cell>
          <cell r="Y379">
            <v>12550</v>
          </cell>
          <cell r="Z379">
            <v>2569262.6</v>
          </cell>
          <cell r="AA379">
            <v>2526973.6</v>
          </cell>
          <cell r="AB379">
            <v>124.31507189638302</v>
          </cell>
          <cell r="AC379" t="str">
            <v>m</v>
          </cell>
        </row>
        <row r="380">
          <cell r="A380">
            <v>665</v>
          </cell>
          <cell r="B380" t="str">
            <v>FREETOWN LAKEVILLE           </v>
          </cell>
          <cell r="C380">
            <v>1</v>
          </cell>
          <cell r="D380">
            <v>14519330</v>
          </cell>
          <cell r="E380">
            <v>6832785.000000001</v>
          </cell>
          <cell r="F380">
            <v>15553549</v>
          </cell>
          <cell r="G380">
            <v>9668371</v>
          </cell>
          <cell r="H380">
            <v>5885178</v>
          </cell>
          <cell r="I380">
            <v>0</v>
          </cell>
          <cell r="J380">
            <v>35.51</v>
          </cell>
          <cell r="K380">
            <v>5523065</v>
          </cell>
          <cell r="L380">
            <v>0</v>
          </cell>
          <cell r="M380">
            <v>0</v>
          </cell>
          <cell r="N380">
            <v>1034219</v>
          </cell>
          <cell r="O380">
            <v>367251.16689999995</v>
          </cell>
          <cell r="P380">
            <v>367251</v>
          </cell>
          <cell r="Q380">
            <v>1910</v>
          </cell>
          <cell r="R380">
            <v>1955</v>
          </cell>
          <cell r="S380">
            <v>97750</v>
          </cell>
          <cell r="T380">
            <v>0</v>
          </cell>
          <cell r="U380">
            <v>7200036.000000001</v>
          </cell>
          <cell r="V380">
            <v>0</v>
          </cell>
          <cell r="W380">
            <v>7200036.000000001</v>
          </cell>
          <cell r="X380">
            <v>46.29191704092745</v>
          </cell>
          <cell r="Y380">
            <v>367251</v>
          </cell>
          <cell r="Z380">
            <v>15739173</v>
          </cell>
          <cell r="AA380">
            <v>16868407</v>
          </cell>
          <cell r="AB380">
            <v>108.45374904467141</v>
          </cell>
          <cell r="AC380" t="str">
            <v>g</v>
          </cell>
        </row>
        <row r="381">
          <cell r="A381">
            <v>670</v>
          </cell>
          <cell r="B381" t="str">
            <v>FRONTIER                     </v>
          </cell>
          <cell r="C381">
            <v>1</v>
          </cell>
          <cell r="D381">
            <v>5733999</v>
          </cell>
          <cell r="E381">
            <v>2746608</v>
          </cell>
          <cell r="F381">
            <v>5983480</v>
          </cell>
          <cell r="G381">
            <v>3789925</v>
          </cell>
          <cell r="H381">
            <v>2193555</v>
          </cell>
          <cell r="I381">
            <v>0</v>
          </cell>
          <cell r="J381">
            <v>27.17</v>
          </cell>
          <cell r="K381">
            <v>1625712</v>
          </cell>
          <cell r="L381">
            <v>0</v>
          </cell>
          <cell r="M381">
            <v>0</v>
          </cell>
          <cell r="N381">
            <v>249481</v>
          </cell>
          <cell r="O381">
            <v>67783.9877</v>
          </cell>
          <cell r="P381">
            <v>67784</v>
          </cell>
          <cell r="Q381">
            <v>724</v>
          </cell>
          <cell r="R381">
            <v>716</v>
          </cell>
          <cell r="S381">
            <v>35800</v>
          </cell>
          <cell r="T381">
            <v>0</v>
          </cell>
          <cell r="U381">
            <v>2814392</v>
          </cell>
          <cell r="V381">
            <v>0</v>
          </cell>
          <cell r="W381">
            <v>2814392</v>
          </cell>
          <cell r="X381">
            <v>47.03603922800778</v>
          </cell>
          <cell r="Y381">
            <v>67784</v>
          </cell>
          <cell r="Z381">
            <v>6281583</v>
          </cell>
          <cell r="AA381">
            <v>6604317</v>
          </cell>
          <cell r="AB381">
            <v>110.37585151116073</v>
          </cell>
          <cell r="AC381" t="str">
            <v>g</v>
          </cell>
        </row>
        <row r="382">
          <cell r="A382">
            <v>672</v>
          </cell>
          <cell r="B382" t="str">
            <v>GATEWAY                      </v>
          </cell>
          <cell r="C382">
            <v>1</v>
          </cell>
          <cell r="D382">
            <v>11307523</v>
          </cell>
          <cell r="E382">
            <v>5817025</v>
          </cell>
          <cell r="F382">
            <v>11430685</v>
          </cell>
          <cell r="G382">
            <v>5636748</v>
          </cell>
          <cell r="H382">
            <v>5793937</v>
          </cell>
          <cell r="I382">
            <v>0</v>
          </cell>
          <cell r="J382">
            <v>53.94</v>
          </cell>
          <cell r="K382">
            <v>6165711</v>
          </cell>
          <cell r="L382">
            <v>104606</v>
          </cell>
          <cell r="M382">
            <v>104606</v>
          </cell>
          <cell r="N382">
            <v>123162</v>
          </cell>
          <cell r="O382">
            <v>66433.5828</v>
          </cell>
          <cell r="P382">
            <v>0</v>
          </cell>
          <cell r="Q382">
            <v>1409</v>
          </cell>
          <cell r="R382">
            <v>1356</v>
          </cell>
          <cell r="S382">
            <v>67800</v>
          </cell>
          <cell r="T382">
            <v>0</v>
          </cell>
          <cell r="U382">
            <v>5921631</v>
          </cell>
          <cell r="V382">
            <v>0</v>
          </cell>
          <cell r="W382">
            <v>5921631</v>
          </cell>
          <cell r="X382">
            <v>51.80469062002846</v>
          </cell>
          <cell r="Y382">
            <v>104606</v>
          </cell>
          <cell r="Z382">
            <v>11393880</v>
          </cell>
          <cell r="AA382">
            <v>11558379</v>
          </cell>
          <cell r="AB382">
            <v>101.11711590337762</v>
          </cell>
          <cell r="AC382" t="str">
            <v>d</v>
          </cell>
        </row>
        <row r="383">
          <cell r="A383">
            <v>673</v>
          </cell>
          <cell r="B383" t="str">
            <v>GROTON DUNSTABLE             </v>
          </cell>
          <cell r="C383">
            <v>1</v>
          </cell>
          <cell r="D383">
            <v>22069166</v>
          </cell>
          <cell r="E383">
            <v>10590960</v>
          </cell>
          <cell r="F383">
            <v>22567813</v>
          </cell>
          <cell r="G383">
            <v>12305992</v>
          </cell>
          <cell r="H383">
            <v>10261821</v>
          </cell>
          <cell r="I383">
            <v>0</v>
          </cell>
          <cell r="J383">
            <v>33.32</v>
          </cell>
          <cell r="K383">
            <v>7519595</v>
          </cell>
          <cell r="L383">
            <v>0</v>
          </cell>
          <cell r="M383">
            <v>0</v>
          </cell>
          <cell r="N383">
            <v>498647</v>
          </cell>
          <cell r="O383">
            <v>166149.1804</v>
          </cell>
          <cell r="P383">
            <v>166149</v>
          </cell>
          <cell r="Q383">
            <v>2909</v>
          </cell>
          <cell r="R383">
            <v>2860</v>
          </cell>
          <cell r="S383">
            <v>143000</v>
          </cell>
          <cell r="T383">
            <v>0</v>
          </cell>
          <cell r="U383">
            <v>10757109</v>
          </cell>
          <cell r="V383">
            <v>0</v>
          </cell>
          <cell r="W383">
            <v>10757109</v>
          </cell>
          <cell r="X383">
            <v>47.66571311096915</v>
          </cell>
          <cell r="Y383">
            <v>166149</v>
          </cell>
          <cell r="Z383">
            <v>22069166</v>
          </cell>
          <cell r="AA383">
            <v>23063101</v>
          </cell>
          <cell r="AB383">
            <v>102.19466547334471</v>
          </cell>
          <cell r="AC383" t="str">
            <v>g</v>
          </cell>
        </row>
        <row r="384">
          <cell r="A384">
            <v>674</v>
          </cell>
          <cell r="B384" t="str">
            <v>GILL MONTAGUE                </v>
          </cell>
          <cell r="C384">
            <v>1</v>
          </cell>
          <cell r="D384">
            <v>10362291</v>
          </cell>
          <cell r="E384">
            <v>6225636.999999999</v>
          </cell>
          <cell r="F384">
            <v>10629600</v>
          </cell>
          <cell r="G384">
            <v>5170843</v>
          </cell>
          <cell r="H384">
            <v>5458757</v>
          </cell>
          <cell r="I384">
            <v>0</v>
          </cell>
          <cell r="J384">
            <v>55.96</v>
          </cell>
          <cell r="K384">
            <v>5948324</v>
          </cell>
          <cell r="L384">
            <v>0</v>
          </cell>
          <cell r="M384">
            <v>0</v>
          </cell>
          <cell r="N384">
            <v>267309</v>
          </cell>
          <cell r="O384">
            <v>149586.1164</v>
          </cell>
          <cell r="P384">
            <v>149586</v>
          </cell>
          <cell r="Q384">
            <v>1239</v>
          </cell>
          <cell r="R384">
            <v>1203</v>
          </cell>
          <cell r="S384">
            <v>60150</v>
          </cell>
          <cell r="T384">
            <v>0</v>
          </cell>
          <cell r="U384">
            <v>6375222.999999999</v>
          </cell>
          <cell r="V384">
            <v>0</v>
          </cell>
          <cell r="W384">
            <v>6375222.999999999</v>
          </cell>
          <cell r="X384">
            <v>59.97613268608413</v>
          </cell>
          <cell r="Y384">
            <v>149586</v>
          </cell>
          <cell r="Z384">
            <v>11370599</v>
          </cell>
          <cell r="AA384">
            <v>11546066</v>
          </cell>
          <cell r="AB384">
            <v>108.6218296078874</v>
          </cell>
          <cell r="AC384" t="str">
            <v>g</v>
          </cell>
        </row>
        <row r="385">
          <cell r="A385">
            <v>675</v>
          </cell>
          <cell r="B385" t="str">
            <v>HAMILTON WENHAM              </v>
          </cell>
          <cell r="C385">
            <v>1</v>
          </cell>
          <cell r="D385">
            <v>15069063</v>
          </cell>
          <cell r="E385">
            <v>3269343</v>
          </cell>
          <cell r="F385">
            <v>15863562</v>
          </cell>
          <cell r="G385">
            <v>12603727</v>
          </cell>
          <cell r="H385">
            <v>3259835</v>
          </cell>
          <cell r="I385">
            <v>0</v>
          </cell>
          <cell r="J385">
            <v>17.5</v>
          </cell>
          <cell r="K385">
            <v>2776123</v>
          </cell>
          <cell r="L385">
            <v>0</v>
          </cell>
          <cell r="M385">
            <v>0</v>
          </cell>
          <cell r="N385">
            <v>794499</v>
          </cell>
          <cell r="O385">
            <v>139037.32499999998</v>
          </cell>
          <cell r="P385">
            <v>139037</v>
          </cell>
          <cell r="Q385">
            <v>2010</v>
          </cell>
          <cell r="R385">
            <v>2021</v>
          </cell>
          <cell r="S385">
            <v>101050</v>
          </cell>
          <cell r="T385">
            <v>0</v>
          </cell>
          <cell r="U385">
            <v>3408380</v>
          </cell>
          <cell r="V385">
            <v>0</v>
          </cell>
          <cell r="W385">
            <v>3408380</v>
          </cell>
          <cell r="X385">
            <v>21.485590688900764</v>
          </cell>
          <cell r="Y385">
            <v>139037</v>
          </cell>
          <cell r="Z385">
            <v>15230830</v>
          </cell>
          <cell r="AA385">
            <v>16012107</v>
          </cell>
          <cell r="AB385">
            <v>100.93639120898573</v>
          </cell>
          <cell r="AC385" t="str">
            <v>g</v>
          </cell>
        </row>
        <row r="386">
          <cell r="A386">
            <v>680</v>
          </cell>
          <cell r="B386" t="str">
            <v>HAMPDEN WILBRAHAM            </v>
          </cell>
          <cell r="C386">
            <v>1</v>
          </cell>
          <cell r="D386">
            <v>28628962</v>
          </cell>
          <cell r="E386">
            <v>10257652</v>
          </cell>
          <cell r="F386">
            <v>29666356</v>
          </cell>
          <cell r="G386">
            <v>18507813</v>
          </cell>
          <cell r="H386">
            <v>11158543</v>
          </cell>
          <cell r="I386">
            <v>900891</v>
          </cell>
          <cell r="J386">
            <v>45.03</v>
          </cell>
          <cell r="K386">
            <v>13358760</v>
          </cell>
          <cell r="L386">
            <v>930332</v>
          </cell>
          <cell r="M386">
            <v>29441</v>
          </cell>
          <cell r="N386">
            <v>1037394</v>
          </cell>
          <cell r="O386">
            <v>467138.51820000005</v>
          </cell>
          <cell r="P386">
            <v>0</v>
          </cell>
          <cell r="Q386">
            <v>3804</v>
          </cell>
          <cell r="R386">
            <v>3764</v>
          </cell>
          <cell r="S386">
            <v>188200</v>
          </cell>
          <cell r="T386">
            <v>0</v>
          </cell>
          <cell r="U386">
            <v>11187984</v>
          </cell>
          <cell r="V386">
            <v>0</v>
          </cell>
          <cell r="W386">
            <v>11187984</v>
          </cell>
          <cell r="X386">
            <v>37.7127005419877</v>
          </cell>
          <cell r="Y386">
            <v>930332</v>
          </cell>
          <cell r="Z386">
            <v>28628962</v>
          </cell>
          <cell r="AA386">
            <v>29695797</v>
          </cell>
          <cell r="AB386">
            <v>100.09924036507888</v>
          </cell>
          <cell r="AC386" t="str">
            <v>d</v>
          </cell>
        </row>
        <row r="387">
          <cell r="A387">
            <v>683</v>
          </cell>
          <cell r="B387" t="str">
            <v>HAMPSHIRE                    </v>
          </cell>
          <cell r="C387">
            <v>1</v>
          </cell>
          <cell r="D387">
            <v>6805484</v>
          </cell>
          <cell r="E387">
            <v>2676375</v>
          </cell>
          <cell r="F387">
            <v>6739463</v>
          </cell>
          <cell r="G387">
            <v>4154095</v>
          </cell>
          <cell r="H387">
            <v>2585368</v>
          </cell>
          <cell r="I387">
            <v>0</v>
          </cell>
          <cell r="J387">
            <v>46.46</v>
          </cell>
          <cell r="K387">
            <v>3131155</v>
          </cell>
          <cell r="L387">
            <v>136434</v>
          </cell>
          <cell r="M387">
            <v>136434</v>
          </cell>
          <cell r="N387">
            <v>0</v>
          </cell>
          <cell r="O387">
            <v>0</v>
          </cell>
          <cell r="P387">
            <v>0</v>
          </cell>
          <cell r="Q387">
            <v>866</v>
          </cell>
          <cell r="R387">
            <v>829</v>
          </cell>
          <cell r="S387">
            <v>41450</v>
          </cell>
          <cell r="T387">
            <v>0</v>
          </cell>
          <cell r="U387">
            <v>2812809</v>
          </cell>
          <cell r="V387">
            <v>0</v>
          </cell>
          <cell r="W387">
            <v>2812809</v>
          </cell>
          <cell r="X387">
            <v>41.736396505181496</v>
          </cell>
          <cell r="Y387">
            <v>136434</v>
          </cell>
          <cell r="Z387">
            <v>6814958</v>
          </cell>
          <cell r="AA387">
            <v>6966904</v>
          </cell>
          <cell r="AB387">
            <v>103.37476442856055</v>
          </cell>
          <cell r="AC387" t="str">
            <v>d</v>
          </cell>
        </row>
        <row r="388">
          <cell r="A388">
            <v>685</v>
          </cell>
          <cell r="B388" t="str">
            <v>HAWLEMONT                    </v>
          </cell>
          <cell r="C388">
            <v>1</v>
          </cell>
          <cell r="D388">
            <v>1007233</v>
          </cell>
          <cell r="E388">
            <v>620084.8</v>
          </cell>
          <cell r="F388">
            <v>935837</v>
          </cell>
          <cell r="G388">
            <v>424000</v>
          </cell>
          <cell r="H388">
            <v>511837</v>
          </cell>
          <cell r="I388">
            <v>0</v>
          </cell>
          <cell r="J388">
            <v>61.34</v>
          </cell>
          <cell r="K388">
            <v>574042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127</v>
          </cell>
          <cell r="R388">
            <v>111</v>
          </cell>
          <cell r="S388">
            <v>5550</v>
          </cell>
          <cell r="T388">
            <v>5550</v>
          </cell>
          <cell r="U388">
            <v>625634.8</v>
          </cell>
          <cell r="V388">
            <v>0</v>
          </cell>
          <cell r="W388">
            <v>625634.8</v>
          </cell>
          <cell r="X388">
            <v>66.85296691624717</v>
          </cell>
          <cell r="Y388">
            <v>5550</v>
          </cell>
          <cell r="Z388">
            <v>1109715.8</v>
          </cell>
          <cell r="AA388">
            <v>1049634.8</v>
          </cell>
          <cell r="AB388">
            <v>112.16000222260928</v>
          </cell>
          <cell r="AC388" t="str">
            <v>m</v>
          </cell>
        </row>
        <row r="389">
          <cell r="A389">
            <v>690</v>
          </cell>
          <cell r="B389" t="str">
            <v>KING PHILIP                  </v>
          </cell>
          <cell r="C389">
            <v>1</v>
          </cell>
          <cell r="D389">
            <v>16295851</v>
          </cell>
          <cell r="E389">
            <v>6788148</v>
          </cell>
          <cell r="F389">
            <v>17396805</v>
          </cell>
          <cell r="G389">
            <v>10500808</v>
          </cell>
          <cell r="H389">
            <v>6895997</v>
          </cell>
          <cell r="I389">
            <v>107849</v>
          </cell>
          <cell r="J389">
            <v>31.87</v>
          </cell>
          <cell r="K389">
            <v>5544362</v>
          </cell>
          <cell r="L389">
            <v>0</v>
          </cell>
          <cell r="M389">
            <v>0</v>
          </cell>
          <cell r="N389">
            <v>1100954</v>
          </cell>
          <cell r="O389">
            <v>350874.03979999997</v>
          </cell>
          <cell r="P389">
            <v>243025</v>
          </cell>
          <cell r="Q389">
            <v>2111</v>
          </cell>
          <cell r="R389">
            <v>2139</v>
          </cell>
          <cell r="S389">
            <v>106950</v>
          </cell>
          <cell r="T389">
            <v>0</v>
          </cell>
          <cell r="U389">
            <v>7139022</v>
          </cell>
          <cell r="V389">
            <v>0</v>
          </cell>
          <cell r="W389">
            <v>7139022</v>
          </cell>
          <cell r="X389">
            <v>41.03639720052044</v>
          </cell>
          <cell r="Y389">
            <v>350874</v>
          </cell>
          <cell r="Z389">
            <v>16295851</v>
          </cell>
          <cell r="AA389">
            <v>17639830</v>
          </cell>
          <cell r="AB389">
            <v>101.39695191157227</v>
          </cell>
          <cell r="AC389" t="str">
            <v>g</v>
          </cell>
        </row>
        <row r="390">
          <cell r="A390">
            <v>695</v>
          </cell>
          <cell r="B390" t="str">
            <v>LINCOLN SUDBURY              </v>
          </cell>
          <cell r="C390">
            <v>1</v>
          </cell>
          <cell r="D390">
            <v>13657169</v>
          </cell>
          <cell r="E390">
            <v>2197526</v>
          </cell>
          <cell r="F390">
            <v>14669142</v>
          </cell>
          <cell r="G390">
            <v>12512472</v>
          </cell>
          <cell r="H390">
            <v>2156670</v>
          </cell>
          <cell r="I390">
            <v>0</v>
          </cell>
          <cell r="J390">
            <v>17.5</v>
          </cell>
          <cell r="K390">
            <v>2567100</v>
          </cell>
          <cell r="L390">
            <v>110872</v>
          </cell>
          <cell r="M390">
            <v>110872</v>
          </cell>
          <cell r="N390">
            <v>1011973</v>
          </cell>
          <cell r="O390">
            <v>177095.275</v>
          </cell>
          <cell r="P390">
            <v>66223</v>
          </cell>
          <cell r="Q390">
            <v>1608</v>
          </cell>
          <cell r="R390">
            <v>1643</v>
          </cell>
          <cell r="S390">
            <v>82150</v>
          </cell>
          <cell r="T390">
            <v>0</v>
          </cell>
          <cell r="U390">
            <v>2374621</v>
          </cell>
          <cell r="V390">
            <v>0</v>
          </cell>
          <cell r="W390">
            <v>2374621</v>
          </cell>
          <cell r="X390">
            <v>16.187865657037065</v>
          </cell>
          <cell r="Y390">
            <v>177095</v>
          </cell>
          <cell r="Z390">
            <v>13924494</v>
          </cell>
          <cell r="AA390">
            <v>14887093</v>
          </cell>
          <cell r="AB390">
            <v>101.48577878651662</v>
          </cell>
          <cell r="AC390" t="str">
            <v>d</v>
          </cell>
        </row>
        <row r="391">
          <cell r="A391">
            <v>698</v>
          </cell>
          <cell r="B391" t="str">
            <v>MANCHESTER ESSEX</v>
          </cell>
          <cell r="C391">
            <v>1</v>
          </cell>
          <cell r="D391">
            <v>9141258</v>
          </cell>
          <cell r="E391">
            <v>1511536</v>
          </cell>
          <cell r="F391">
            <v>9630975</v>
          </cell>
          <cell r="G391">
            <v>9237772</v>
          </cell>
          <cell r="H391">
            <v>393203</v>
          </cell>
          <cell r="I391">
            <v>0</v>
          </cell>
          <cell r="J391">
            <v>17.5</v>
          </cell>
          <cell r="K391">
            <v>1685421</v>
          </cell>
          <cell r="L391">
            <v>52166</v>
          </cell>
          <cell r="M391">
            <v>52166</v>
          </cell>
          <cell r="N391">
            <v>489717</v>
          </cell>
          <cell r="O391">
            <v>85700.47499999999</v>
          </cell>
          <cell r="P391">
            <v>33534</v>
          </cell>
          <cell r="Q391">
            <v>1205</v>
          </cell>
          <cell r="R391">
            <v>1209</v>
          </cell>
          <cell r="S391">
            <v>60450</v>
          </cell>
          <cell r="T391">
            <v>0</v>
          </cell>
          <cell r="U391">
            <v>1597236</v>
          </cell>
          <cell r="V391">
            <v>0</v>
          </cell>
          <cell r="W391">
            <v>1597236</v>
          </cell>
          <cell r="X391">
            <v>16.584364511381246</v>
          </cell>
          <cell r="Y391">
            <v>85700</v>
          </cell>
          <cell r="Z391">
            <v>10714522</v>
          </cell>
          <cell r="AA391">
            <v>10835008</v>
          </cell>
          <cell r="AB391">
            <v>112.5016729874182</v>
          </cell>
          <cell r="AC391" t="str">
            <v>d</v>
          </cell>
        </row>
        <row r="392">
          <cell r="A392">
            <v>700</v>
          </cell>
          <cell r="B392" t="str">
            <v>MARTHAS VINEYARD             </v>
          </cell>
          <cell r="C392">
            <v>1</v>
          </cell>
          <cell r="D392">
            <v>7932850</v>
          </cell>
          <cell r="E392">
            <v>2820735</v>
          </cell>
          <cell r="F392">
            <v>8068434</v>
          </cell>
          <cell r="G392">
            <v>8233407</v>
          </cell>
          <cell r="H392">
            <v>0</v>
          </cell>
          <cell r="I392">
            <v>0</v>
          </cell>
          <cell r="J392">
            <v>17.5</v>
          </cell>
          <cell r="K392">
            <v>1411976</v>
          </cell>
          <cell r="L392">
            <v>0</v>
          </cell>
          <cell r="M392">
            <v>0</v>
          </cell>
          <cell r="N392">
            <v>135584</v>
          </cell>
          <cell r="O392">
            <v>23727.199999999997</v>
          </cell>
          <cell r="P392">
            <v>23727</v>
          </cell>
          <cell r="Q392">
            <v>848</v>
          </cell>
          <cell r="R392">
            <v>821</v>
          </cell>
          <cell r="S392">
            <v>41050</v>
          </cell>
          <cell r="T392">
            <v>17323</v>
          </cell>
          <cell r="U392">
            <v>2861785</v>
          </cell>
          <cell r="V392">
            <v>0</v>
          </cell>
          <cell r="W392">
            <v>2861785</v>
          </cell>
          <cell r="X392">
            <v>35.46890263959524</v>
          </cell>
          <cell r="Y392">
            <v>41050</v>
          </cell>
          <cell r="Z392">
            <v>10791095</v>
          </cell>
          <cell r="AA392">
            <v>11095192</v>
          </cell>
          <cell r="AB392">
            <v>137.51357450528815</v>
          </cell>
          <cell r="AC392" t="str">
            <v>m</v>
          </cell>
        </row>
        <row r="393">
          <cell r="A393">
            <v>705</v>
          </cell>
          <cell r="B393" t="str">
            <v>MASCONOMET                   </v>
          </cell>
          <cell r="C393">
            <v>1</v>
          </cell>
          <cell r="D393">
            <v>17202789</v>
          </cell>
          <cell r="E393">
            <v>4773155</v>
          </cell>
          <cell r="F393">
            <v>18048378</v>
          </cell>
          <cell r="G393">
            <v>13991386</v>
          </cell>
          <cell r="H393">
            <v>4056992</v>
          </cell>
          <cell r="I393">
            <v>0</v>
          </cell>
          <cell r="J393">
            <v>18.95</v>
          </cell>
          <cell r="K393">
            <v>3420168</v>
          </cell>
          <cell r="L393">
            <v>0</v>
          </cell>
          <cell r="M393">
            <v>0</v>
          </cell>
          <cell r="N393">
            <v>845589</v>
          </cell>
          <cell r="O393">
            <v>160239.1155</v>
          </cell>
          <cell r="P393">
            <v>160239</v>
          </cell>
          <cell r="Q393">
            <v>2190</v>
          </cell>
          <cell r="R393">
            <v>2188</v>
          </cell>
          <cell r="S393">
            <v>109400</v>
          </cell>
          <cell r="T393">
            <v>0</v>
          </cell>
          <cell r="U393">
            <v>4933394</v>
          </cell>
          <cell r="V393">
            <v>0</v>
          </cell>
          <cell r="W393">
            <v>4933394</v>
          </cell>
          <cell r="X393">
            <v>27.33427901388147</v>
          </cell>
          <cell r="Y393">
            <v>160239</v>
          </cell>
          <cell r="Z393">
            <v>17627358</v>
          </cell>
          <cell r="AA393">
            <v>18924780</v>
          </cell>
          <cell r="AB393">
            <v>104.85584909624566</v>
          </cell>
          <cell r="AC393" t="str">
            <v>g</v>
          </cell>
        </row>
        <row r="394">
          <cell r="A394">
            <v>710</v>
          </cell>
          <cell r="B394" t="str">
            <v>MENDON UPTON                 </v>
          </cell>
          <cell r="C394">
            <v>1</v>
          </cell>
          <cell r="D394">
            <v>19301063</v>
          </cell>
          <cell r="E394">
            <v>10852173</v>
          </cell>
          <cell r="F394">
            <v>20644958</v>
          </cell>
          <cell r="G394">
            <v>8956960</v>
          </cell>
          <cell r="H394">
            <v>11687998</v>
          </cell>
          <cell r="I394">
            <v>835825</v>
          </cell>
          <cell r="J394">
            <v>39.03</v>
          </cell>
          <cell r="K394">
            <v>8057727</v>
          </cell>
          <cell r="L394">
            <v>0</v>
          </cell>
          <cell r="M394">
            <v>0</v>
          </cell>
          <cell r="N394">
            <v>1343895</v>
          </cell>
          <cell r="O394">
            <v>524522.2185000001</v>
          </cell>
          <cell r="P394">
            <v>0</v>
          </cell>
          <cell r="Q394">
            <v>2556</v>
          </cell>
          <cell r="R394">
            <v>2626</v>
          </cell>
          <cell r="S394">
            <v>131300</v>
          </cell>
          <cell r="T394">
            <v>0</v>
          </cell>
          <cell r="U394">
            <v>11687998</v>
          </cell>
          <cell r="V394">
            <v>0</v>
          </cell>
          <cell r="W394">
            <v>11687998</v>
          </cell>
          <cell r="X394">
            <v>56.614297786413516</v>
          </cell>
          <cell r="Y394">
            <v>835825</v>
          </cell>
          <cell r="Z394">
            <v>19301063</v>
          </cell>
          <cell r="AA394">
            <v>20644958</v>
          </cell>
          <cell r="AB394">
            <v>100</v>
          </cell>
          <cell r="AC394" t="str">
            <v>f</v>
          </cell>
        </row>
        <row r="395">
          <cell r="A395">
            <v>715</v>
          </cell>
          <cell r="B395" t="str">
            <v>MOUNT GREYLOCK               </v>
          </cell>
          <cell r="C395">
            <v>1</v>
          </cell>
          <cell r="D395">
            <v>4791177</v>
          </cell>
          <cell r="E395">
            <v>1699377</v>
          </cell>
          <cell r="F395">
            <v>4697972</v>
          </cell>
          <cell r="G395">
            <v>4234702</v>
          </cell>
          <cell r="H395">
            <v>463270</v>
          </cell>
          <cell r="I395">
            <v>0</v>
          </cell>
          <cell r="J395">
            <v>28.88</v>
          </cell>
          <cell r="K395">
            <v>1356774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584</v>
          </cell>
          <cell r="R395">
            <v>557</v>
          </cell>
          <cell r="S395">
            <v>27850</v>
          </cell>
          <cell r="T395">
            <v>27850</v>
          </cell>
          <cell r="U395">
            <v>1727227</v>
          </cell>
          <cell r="V395">
            <v>0</v>
          </cell>
          <cell r="W395">
            <v>1727227</v>
          </cell>
          <cell r="X395">
            <v>36.76537450627632</v>
          </cell>
          <cell r="Y395">
            <v>27850</v>
          </cell>
          <cell r="Z395">
            <v>6232832</v>
          </cell>
          <cell r="AA395">
            <v>5961929</v>
          </cell>
          <cell r="AB395">
            <v>126.90431105166229</v>
          </cell>
          <cell r="AC395" t="str">
            <v>m</v>
          </cell>
        </row>
        <row r="396">
          <cell r="A396">
            <v>717</v>
          </cell>
          <cell r="B396" t="str">
            <v>MOHAWK TRAIL                 </v>
          </cell>
          <cell r="C396">
            <v>1</v>
          </cell>
          <cell r="D396">
            <v>10269301</v>
          </cell>
          <cell r="E396">
            <v>6034784</v>
          </cell>
          <cell r="F396">
            <v>10605776</v>
          </cell>
          <cell r="G396">
            <v>5769493</v>
          </cell>
          <cell r="H396">
            <v>4836283</v>
          </cell>
          <cell r="I396">
            <v>0</v>
          </cell>
          <cell r="J396">
            <v>50.36</v>
          </cell>
          <cell r="K396">
            <v>5341069</v>
          </cell>
          <cell r="L396">
            <v>0</v>
          </cell>
          <cell r="M396">
            <v>0</v>
          </cell>
          <cell r="N396">
            <v>336475</v>
          </cell>
          <cell r="O396">
            <v>169448.81000000003</v>
          </cell>
          <cell r="P396">
            <v>169449</v>
          </cell>
          <cell r="Q396">
            <v>1254</v>
          </cell>
          <cell r="R396">
            <v>1249</v>
          </cell>
          <cell r="S396">
            <v>62450</v>
          </cell>
          <cell r="T396">
            <v>0</v>
          </cell>
          <cell r="U396">
            <v>6204233</v>
          </cell>
          <cell r="V396">
            <v>0</v>
          </cell>
          <cell r="W396">
            <v>6204233</v>
          </cell>
          <cell r="X396">
            <v>58.49862376878411</v>
          </cell>
          <cell r="Y396">
            <v>169449</v>
          </cell>
          <cell r="Z396">
            <v>11683398</v>
          </cell>
          <cell r="AA396">
            <v>11973726</v>
          </cell>
          <cell r="AB396">
            <v>112.89816039863561</v>
          </cell>
          <cell r="AC396" t="str">
            <v>g</v>
          </cell>
        </row>
        <row r="397">
          <cell r="A397">
            <v>720</v>
          </cell>
          <cell r="B397" t="str">
            <v>NARRAGANSETT                 </v>
          </cell>
          <cell r="C397">
            <v>1</v>
          </cell>
          <cell r="D397">
            <v>12694975</v>
          </cell>
          <cell r="E397">
            <v>9493985</v>
          </cell>
          <cell r="F397">
            <v>13440494</v>
          </cell>
          <cell r="G397">
            <v>3363034</v>
          </cell>
          <cell r="H397">
            <v>10077460</v>
          </cell>
          <cell r="I397">
            <v>583475</v>
          </cell>
          <cell r="J397">
            <v>61.37</v>
          </cell>
          <cell r="K397">
            <v>8248431</v>
          </cell>
          <cell r="L397">
            <v>0</v>
          </cell>
          <cell r="M397">
            <v>0</v>
          </cell>
          <cell r="N397">
            <v>745519</v>
          </cell>
          <cell r="O397">
            <v>457525.0103</v>
          </cell>
          <cell r="P397">
            <v>0</v>
          </cell>
          <cell r="Q397">
            <v>1628</v>
          </cell>
          <cell r="R397">
            <v>1652</v>
          </cell>
          <cell r="S397">
            <v>82600</v>
          </cell>
          <cell r="T397">
            <v>0</v>
          </cell>
          <cell r="U397">
            <v>10077460</v>
          </cell>
          <cell r="V397">
            <v>0</v>
          </cell>
          <cell r="W397">
            <v>10077460</v>
          </cell>
          <cell r="X397">
            <v>74.9783452899871</v>
          </cell>
          <cell r="Y397">
            <v>583475</v>
          </cell>
          <cell r="Z397">
            <v>12694975</v>
          </cell>
          <cell r="AA397">
            <v>13440494</v>
          </cell>
          <cell r="AB397">
            <v>100</v>
          </cell>
          <cell r="AC397" t="str">
            <v>f</v>
          </cell>
        </row>
        <row r="398">
          <cell r="A398">
            <v>725</v>
          </cell>
          <cell r="B398" t="str">
            <v>NASHOBA                      </v>
          </cell>
          <cell r="C398">
            <v>1</v>
          </cell>
          <cell r="D398">
            <v>23697784</v>
          </cell>
          <cell r="E398">
            <v>5871971.8</v>
          </cell>
          <cell r="F398">
            <v>25411849</v>
          </cell>
          <cell r="G398">
            <v>20274365</v>
          </cell>
          <cell r="H398">
            <v>5137484</v>
          </cell>
          <cell r="I398">
            <v>0</v>
          </cell>
          <cell r="J398">
            <v>24.33</v>
          </cell>
          <cell r="K398">
            <v>6182703</v>
          </cell>
          <cell r="L398">
            <v>93219</v>
          </cell>
          <cell r="M398">
            <v>93219</v>
          </cell>
          <cell r="N398">
            <v>1714065</v>
          </cell>
          <cell r="O398">
            <v>417032.0145</v>
          </cell>
          <cell r="P398">
            <v>323813</v>
          </cell>
          <cell r="Q398">
            <v>3121</v>
          </cell>
          <cell r="R398">
            <v>3170</v>
          </cell>
          <cell r="S398">
            <v>158500</v>
          </cell>
          <cell r="T398">
            <v>0</v>
          </cell>
          <cell r="U398">
            <v>6289003.8</v>
          </cell>
          <cell r="V398">
            <v>0</v>
          </cell>
          <cell r="W398">
            <v>6289003.8</v>
          </cell>
          <cell r="X398">
            <v>24.74831248997269</v>
          </cell>
          <cell r="Y398">
            <v>417032</v>
          </cell>
          <cell r="Z398">
            <v>25005514.8</v>
          </cell>
          <cell r="AA398">
            <v>26563368.8</v>
          </cell>
          <cell r="AB398">
            <v>104.53142862607125</v>
          </cell>
          <cell r="AC398" t="str">
            <v>d</v>
          </cell>
        </row>
        <row r="399">
          <cell r="A399">
            <v>728</v>
          </cell>
          <cell r="B399" t="str">
            <v>NEW SALEM WENDELL            </v>
          </cell>
          <cell r="C399">
            <v>1</v>
          </cell>
          <cell r="D399">
            <v>1068078</v>
          </cell>
          <cell r="E399">
            <v>635233.2</v>
          </cell>
          <cell r="F399">
            <v>1119947</v>
          </cell>
          <cell r="G399">
            <v>538342</v>
          </cell>
          <cell r="H399">
            <v>581605</v>
          </cell>
          <cell r="I399">
            <v>0</v>
          </cell>
          <cell r="J399">
            <v>54.34</v>
          </cell>
          <cell r="K399">
            <v>608579</v>
          </cell>
          <cell r="L399">
            <v>0</v>
          </cell>
          <cell r="M399">
            <v>0</v>
          </cell>
          <cell r="N399">
            <v>51869</v>
          </cell>
          <cell r="O399">
            <v>28185.6146</v>
          </cell>
          <cell r="P399">
            <v>28186</v>
          </cell>
          <cell r="Q399">
            <v>139</v>
          </cell>
          <cell r="R399">
            <v>134</v>
          </cell>
          <cell r="S399">
            <v>6700</v>
          </cell>
          <cell r="T399">
            <v>0</v>
          </cell>
          <cell r="U399">
            <v>663419.2</v>
          </cell>
          <cell r="V399">
            <v>0</v>
          </cell>
          <cell r="W399">
            <v>663419.2</v>
          </cell>
          <cell r="X399">
            <v>59.23666030624663</v>
          </cell>
          <cell r="Y399">
            <v>28186</v>
          </cell>
          <cell r="Z399">
            <v>1173793.2</v>
          </cell>
          <cell r="AA399">
            <v>1201761.2</v>
          </cell>
          <cell r="AB399">
            <v>107.3051849775034</v>
          </cell>
          <cell r="AC399" t="str">
            <v>g</v>
          </cell>
        </row>
        <row r="400">
          <cell r="A400">
            <v>730</v>
          </cell>
          <cell r="B400" t="str">
            <v>NORTHBORO SOUTHBORO          </v>
          </cell>
          <cell r="C400">
            <v>1</v>
          </cell>
          <cell r="D400">
            <v>11057753</v>
          </cell>
          <cell r="E400">
            <v>2352980</v>
          </cell>
          <cell r="F400">
            <v>12033372</v>
          </cell>
          <cell r="G400">
            <v>9631771</v>
          </cell>
          <cell r="H400">
            <v>2401601</v>
          </cell>
          <cell r="I400">
            <v>48621</v>
          </cell>
          <cell r="J400">
            <v>24.44</v>
          </cell>
          <cell r="K400">
            <v>2940956</v>
          </cell>
          <cell r="L400">
            <v>176393</v>
          </cell>
          <cell r="M400">
            <v>127772</v>
          </cell>
          <cell r="N400">
            <v>975619</v>
          </cell>
          <cell r="O400">
            <v>238441.2836</v>
          </cell>
          <cell r="P400">
            <v>62048</v>
          </cell>
          <cell r="Q400">
            <v>1352</v>
          </cell>
          <cell r="R400">
            <v>1405</v>
          </cell>
          <cell r="S400">
            <v>70250</v>
          </cell>
          <cell r="T400">
            <v>0</v>
          </cell>
          <cell r="U400">
            <v>2591421</v>
          </cell>
          <cell r="V400">
            <v>0</v>
          </cell>
          <cell r="W400">
            <v>2591421</v>
          </cell>
          <cell r="X400">
            <v>21.535285371382187</v>
          </cell>
          <cell r="Y400">
            <v>238441</v>
          </cell>
          <cell r="Z400">
            <v>11057753</v>
          </cell>
          <cell r="AA400">
            <v>12223192</v>
          </cell>
          <cell r="AB400">
            <v>101.5774464547427</v>
          </cell>
          <cell r="AC400" t="str">
            <v>d</v>
          </cell>
        </row>
        <row r="401">
          <cell r="A401">
            <v>735</v>
          </cell>
          <cell r="B401" t="str">
            <v>NORTH MIDDLESEX              </v>
          </cell>
          <cell r="C401">
            <v>1</v>
          </cell>
          <cell r="D401">
            <v>33499786</v>
          </cell>
          <cell r="E401">
            <v>19658038</v>
          </cell>
          <cell r="F401">
            <v>34412577</v>
          </cell>
          <cell r="G401">
            <v>15653174</v>
          </cell>
          <cell r="H401">
            <v>18759403</v>
          </cell>
          <cell r="I401">
            <v>0</v>
          </cell>
          <cell r="J401">
            <v>53.77</v>
          </cell>
          <cell r="K401">
            <v>18503643</v>
          </cell>
          <cell r="L401">
            <v>0</v>
          </cell>
          <cell r="M401">
            <v>0</v>
          </cell>
          <cell r="N401">
            <v>912791</v>
          </cell>
          <cell r="O401">
            <v>490807.72070000006</v>
          </cell>
          <cell r="P401">
            <v>490808</v>
          </cell>
          <cell r="Q401">
            <v>4475</v>
          </cell>
          <cell r="R401">
            <v>4378</v>
          </cell>
          <cell r="S401">
            <v>218900</v>
          </cell>
          <cell r="T401">
            <v>0</v>
          </cell>
          <cell r="U401">
            <v>20148846</v>
          </cell>
          <cell r="V401">
            <v>0</v>
          </cell>
          <cell r="W401">
            <v>20148846</v>
          </cell>
          <cell r="X401">
            <v>58.550819951670576</v>
          </cell>
          <cell r="Y401">
            <v>490808</v>
          </cell>
          <cell r="Z401">
            <v>34937415</v>
          </cell>
          <cell r="AA401">
            <v>35802020</v>
          </cell>
          <cell r="AB401">
            <v>104.0376022987177</v>
          </cell>
          <cell r="AC401" t="str">
            <v>g</v>
          </cell>
        </row>
        <row r="402">
          <cell r="A402">
            <v>740</v>
          </cell>
          <cell r="B402" t="str">
            <v>OLD ROCHESTER                </v>
          </cell>
          <cell r="C402">
            <v>1</v>
          </cell>
          <cell r="D402">
            <v>9257160</v>
          </cell>
          <cell r="E402">
            <v>1701522</v>
          </cell>
          <cell r="F402">
            <v>9923961</v>
          </cell>
          <cell r="G402">
            <v>8215414</v>
          </cell>
          <cell r="H402">
            <v>1708547</v>
          </cell>
          <cell r="I402">
            <v>7025</v>
          </cell>
          <cell r="J402">
            <v>25.64</v>
          </cell>
          <cell r="K402">
            <v>2544504</v>
          </cell>
          <cell r="L402">
            <v>252895</v>
          </cell>
          <cell r="M402">
            <v>245870</v>
          </cell>
          <cell r="N402">
            <v>666801</v>
          </cell>
          <cell r="O402">
            <v>170967.7764</v>
          </cell>
          <cell r="P402">
            <v>0</v>
          </cell>
          <cell r="Q402">
            <v>1202</v>
          </cell>
          <cell r="R402">
            <v>1228</v>
          </cell>
          <cell r="S402">
            <v>61400</v>
          </cell>
          <cell r="T402">
            <v>0</v>
          </cell>
          <cell r="U402">
            <v>1954417</v>
          </cell>
          <cell r="V402">
            <v>0</v>
          </cell>
          <cell r="W402">
            <v>1954417</v>
          </cell>
          <cell r="X402">
            <v>19.69392060287218</v>
          </cell>
          <cell r="Y402">
            <v>252895</v>
          </cell>
          <cell r="Z402">
            <v>9611392</v>
          </cell>
          <cell r="AA402">
            <v>10169831</v>
          </cell>
          <cell r="AB402">
            <v>102.47753895848643</v>
          </cell>
          <cell r="AC402" t="str">
            <v>d</v>
          </cell>
        </row>
        <row r="403">
          <cell r="A403">
            <v>745</v>
          </cell>
          <cell r="B403" t="str">
            <v>PENTUCKET                    </v>
          </cell>
          <cell r="C403">
            <v>1</v>
          </cell>
          <cell r="D403">
            <v>24589511</v>
          </cell>
          <cell r="E403">
            <v>13099037</v>
          </cell>
          <cell r="F403">
            <v>24625431</v>
          </cell>
          <cell r="G403">
            <v>12223789</v>
          </cell>
          <cell r="H403">
            <v>12401642</v>
          </cell>
          <cell r="I403">
            <v>0</v>
          </cell>
          <cell r="J403">
            <v>38.86</v>
          </cell>
          <cell r="K403">
            <v>9569442</v>
          </cell>
          <cell r="L403">
            <v>0</v>
          </cell>
          <cell r="M403">
            <v>0</v>
          </cell>
          <cell r="N403">
            <v>35920</v>
          </cell>
          <cell r="O403">
            <v>13958.512</v>
          </cell>
          <cell r="P403">
            <v>13959</v>
          </cell>
          <cell r="Q403">
            <v>3331</v>
          </cell>
          <cell r="R403">
            <v>3195</v>
          </cell>
          <cell r="S403">
            <v>159750</v>
          </cell>
          <cell r="T403">
            <v>145791</v>
          </cell>
          <cell r="U403">
            <v>13258787</v>
          </cell>
          <cell r="V403">
            <v>0</v>
          </cell>
          <cell r="W403">
            <v>13258787</v>
          </cell>
          <cell r="X403">
            <v>53.84184747873042</v>
          </cell>
          <cell r="Y403">
            <v>159750</v>
          </cell>
          <cell r="Z403">
            <v>24677418</v>
          </cell>
          <cell r="AA403">
            <v>25482576</v>
          </cell>
          <cell r="AB403">
            <v>103.48073095654651</v>
          </cell>
          <cell r="AC403" t="str">
            <v>m</v>
          </cell>
        </row>
        <row r="404">
          <cell r="A404">
            <v>750</v>
          </cell>
          <cell r="B404" t="str">
            <v>PIONEER                      </v>
          </cell>
          <cell r="C404">
            <v>1</v>
          </cell>
          <cell r="D404">
            <v>7629462</v>
          </cell>
          <cell r="E404">
            <v>4031666</v>
          </cell>
          <cell r="F404">
            <v>7722039</v>
          </cell>
          <cell r="G404">
            <v>4259679</v>
          </cell>
          <cell r="H404">
            <v>3462360</v>
          </cell>
          <cell r="I404">
            <v>0</v>
          </cell>
          <cell r="J404">
            <v>48.56</v>
          </cell>
          <cell r="K404">
            <v>3749822</v>
          </cell>
          <cell r="L404">
            <v>0</v>
          </cell>
          <cell r="M404">
            <v>0</v>
          </cell>
          <cell r="N404">
            <v>92577</v>
          </cell>
          <cell r="O404">
            <v>44955.391200000005</v>
          </cell>
          <cell r="P404">
            <v>44955</v>
          </cell>
          <cell r="Q404">
            <v>960</v>
          </cell>
          <cell r="R404">
            <v>943</v>
          </cell>
          <cell r="S404">
            <v>47150</v>
          </cell>
          <cell r="T404">
            <v>2195</v>
          </cell>
          <cell r="U404">
            <v>4078816</v>
          </cell>
          <cell r="V404">
            <v>0</v>
          </cell>
          <cell r="W404">
            <v>4078816</v>
          </cell>
          <cell r="X404">
            <v>52.820453250754106</v>
          </cell>
          <cell r="Y404">
            <v>47150</v>
          </cell>
          <cell r="Z404">
            <v>8167482</v>
          </cell>
          <cell r="AA404">
            <v>8338495</v>
          </cell>
          <cell r="AB404">
            <v>107.98307286456337</v>
          </cell>
          <cell r="AC404" t="str">
            <v>m</v>
          </cell>
        </row>
        <row r="405">
          <cell r="A405">
            <v>753</v>
          </cell>
          <cell r="B405" t="str">
            <v>QUABBIN                      </v>
          </cell>
          <cell r="C405">
            <v>1</v>
          </cell>
          <cell r="D405">
            <v>22828423</v>
          </cell>
          <cell r="E405">
            <v>16510059</v>
          </cell>
          <cell r="F405">
            <v>23457369</v>
          </cell>
          <cell r="G405">
            <v>6739031</v>
          </cell>
          <cell r="H405">
            <v>16718338</v>
          </cell>
          <cell r="I405">
            <v>208279</v>
          </cell>
          <cell r="J405">
            <v>61.69</v>
          </cell>
          <cell r="K405">
            <v>14470851</v>
          </cell>
          <cell r="L405">
            <v>0</v>
          </cell>
          <cell r="M405">
            <v>0</v>
          </cell>
          <cell r="N405">
            <v>628946</v>
          </cell>
          <cell r="O405">
            <v>387996.78740000003</v>
          </cell>
          <cell r="P405">
            <v>179718</v>
          </cell>
          <cell r="Q405">
            <v>2979</v>
          </cell>
          <cell r="R405">
            <v>2917</v>
          </cell>
          <cell r="S405">
            <v>145850</v>
          </cell>
          <cell r="T405">
            <v>0</v>
          </cell>
          <cell r="U405">
            <v>16898056</v>
          </cell>
          <cell r="V405">
            <v>0</v>
          </cell>
          <cell r="W405">
            <v>16898056</v>
          </cell>
          <cell r="X405">
            <v>72.03730307520847</v>
          </cell>
          <cell r="Y405">
            <v>387997</v>
          </cell>
          <cell r="Z405">
            <v>22865476</v>
          </cell>
          <cell r="AA405">
            <v>23637087</v>
          </cell>
          <cell r="AB405">
            <v>100.76614730322058</v>
          </cell>
          <cell r="AC405" t="str">
            <v>g</v>
          </cell>
        </row>
        <row r="406">
          <cell r="A406">
            <v>755</v>
          </cell>
          <cell r="B406" t="str">
            <v>RALPH C MAHAR                </v>
          </cell>
          <cell r="C406">
            <v>1</v>
          </cell>
          <cell r="D406">
            <v>6917262</v>
          </cell>
          <cell r="E406">
            <v>4764288</v>
          </cell>
          <cell r="F406">
            <v>7718288</v>
          </cell>
          <cell r="G406">
            <v>2334381</v>
          </cell>
          <cell r="H406">
            <v>5383907</v>
          </cell>
          <cell r="I406">
            <v>619619</v>
          </cell>
          <cell r="J406">
            <v>68.81</v>
          </cell>
          <cell r="K406">
            <v>5310954</v>
          </cell>
          <cell r="L406">
            <v>164000</v>
          </cell>
          <cell r="M406">
            <v>0</v>
          </cell>
          <cell r="N406">
            <v>801026</v>
          </cell>
          <cell r="O406">
            <v>551185.9906</v>
          </cell>
          <cell r="P406">
            <v>0</v>
          </cell>
          <cell r="Q406">
            <v>822</v>
          </cell>
          <cell r="R406">
            <v>864</v>
          </cell>
          <cell r="S406">
            <v>43200</v>
          </cell>
          <cell r="T406">
            <v>0</v>
          </cell>
          <cell r="U406">
            <v>5383907</v>
          </cell>
          <cell r="V406">
            <v>0</v>
          </cell>
          <cell r="W406">
            <v>5383907</v>
          </cell>
          <cell r="X406">
            <v>69.75519700741926</v>
          </cell>
          <cell r="Y406">
            <v>619619</v>
          </cell>
          <cell r="Z406">
            <v>6917262</v>
          </cell>
          <cell r="AA406">
            <v>7718288</v>
          </cell>
          <cell r="AB406">
            <v>100</v>
          </cell>
          <cell r="AC406" t="str">
            <v>f</v>
          </cell>
        </row>
        <row r="407">
          <cell r="A407">
            <v>760</v>
          </cell>
          <cell r="B407" t="str">
            <v>SILVER LAKE                  </v>
          </cell>
          <cell r="C407">
            <v>1</v>
          </cell>
          <cell r="D407">
            <v>14290967</v>
          </cell>
          <cell r="E407">
            <v>6060844</v>
          </cell>
          <cell r="F407">
            <v>15151746</v>
          </cell>
          <cell r="G407">
            <v>9152272</v>
          </cell>
          <cell r="H407">
            <v>5999474</v>
          </cell>
          <cell r="I407">
            <v>0</v>
          </cell>
          <cell r="J407">
            <v>36.8</v>
          </cell>
          <cell r="K407">
            <v>5575843</v>
          </cell>
          <cell r="L407">
            <v>0</v>
          </cell>
          <cell r="M407">
            <v>0</v>
          </cell>
          <cell r="N407">
            <v>860779</v>
          </cell>
          <cell r="O407">
            <v>316766.672</v>
          </cell>
          <cell r="P407">
            <v>316767</v>
          </cell>
          <cell r="Q407">
            <v>1740</v>
          </cell>
          <cell r="R407">
            <v>1749</v>
          </cell>
          <cell r="S407">
            <v>87450</v>
          </cell>
          <cell r="T407">
            <v>0</v>
          </cell>
          <cell r="U407">
            <v>6377611</v>
          </cell>
          <cell r="V407">
            <v>0</v>
          </cell>
          <cell r="W407">
            <v>6377611</v>
          </cell>
          <cell r="X407">
            <v>42.09159129251507</v>
          </cell>
          <cell r="Y407">
            <v>316767</v>
          </cell>
          <cell r="Z407">
            <v>14579320</v>
          </cell>
          <cell r="AA407">
            <v>15529883</v>
          </cell>
          <cell r="AB407">
            <v>102.49566617603014</v>
          </cell>
          <cell r="AC407" t="str">
            <v>g</v>
          </cell>
        </row>
        <row r="408">
          <cell r="A408">
            <v>765</v>
          </cell>
          <cell r="B408" t="str">
            <v>SOUTHERN BERKSHIRE           </v>
          </cell>
          <cell r="C408">
            <v>1</v>
          </cell>
          <cell r="D408">
            <v>7077639</v>
          </cell>
          <cell r="E408">
            <v>1779274</v>
          </cell>
          <cell r="F408">
            <v>7434729</v>
          </cell>
          <cell r="G408">
            <v>7019446</v>
          </cell>
          <cell r="H408">
            <v>415283</v>
          </cell>
          <cell r="I408">
            <v>0</v>
          </cell>
          <cell r="J408">
            <v>23.34</v>
          </cell>
          <cell r="K408">
            <v>1735266</v>
          </cell>
          <cell r="L408">
            <v>0</v>
          </cell>
          <cell r="M408">
            <v>0</v>
          </cell>
          <cell r="N408">
            <v>357090</v>
          </cell>
          <cell r="O408">
            <v>83344.806</v>
          </cell>
          <cell r="P408">
            <v>83345</v>
          </cell>
          <cell r="Q408">
            <v>906</v>
          </cell>
          <cell r="R408">
            <v>920</v>
          </cell>
          <cell r="S408">
            <v>46000</v>
          </cell>
          <cell r="T408">
            <v>0</v>
          </cell>
          <cell r="U408">
            <v>1862619</v>
          </cell>
          <cell r="V408">
            <v>0</v>
          </cell>
          <cell r="W408">
            <v>1862619</v>
          </cell>
          <cell r="X408">
            <v>25.052950820399776</v>
          </cell>
          <cell r="Y408">
            <v>83345</v>
          </cell>
          <cell r="Z408">
            <v>8833342</v>
          </cell>
          <cell r="AA408">
            <v>8882065</v>
          </cell>
          <cell r="AB408">
            <v>119.46723276665497</v>
          </cell>
          <cell r="AC408" t="str">
            <v>g</v>
          </cell>
        </row>
        <row r="409">
          <cell r="A409">
            <v>766</v>
          </cell>
          <cell r="B409" t="str">
            <v>SOUTHWICK TOLLAND</v>
          </cell>
          <cell r="C409">
            <v>1</v>
          </cell>
          <cell r="D409">
            <v>13803858</v>
          </cell>
          <cell r="E409">
            <v>7812889</v>
          </cell>
          <cell r="F409">
            <v>14257212</v>
          </cell>
          <cell r="G409">
            <v>6442013</v>
          </cell>
          <cell r="H409">
            <v>7815199</v>
          </cell>
          <cell r="I409">
            <v>2310</v>
          </cell>
          <cell r="J409">
            <v>49.6</v>
          </cell>
          <cell r="K409">
            <v>7071577</v>
          </cell>
          <cell r="L409">
            <v>0</v>
          </cell>
          <cell r="M409">
            <v>0</v>
          </cell>
          <cell r="N409">
            <v>453354</v>
          </cell>
          <cell r="O409">
            <v>224863.584</v>
          </cell>
          <cell r="P409">
            <v>222554</v>
          </cell>
          <cell r="Q409">
            <v>1765</v>
          </cell>
          <cell r="R409">
            <v>1741</v>
          </cell>
          <cell r="S409">
            <v>87050</v>
          </cell>
          <cell r="T409">
            <v>0</v>
          </cell>
          <cell r="U409">
            <v>8037753</v>
          </cell>
          <cell r="V409">
            <v>0</v>
          </cell>
          <cell r="W409">
            <v>8037753</v>
          </cell>
          <cell r="X409">
            <v>56.37675163980167</v>
          </cell>
          <cell r="Y409">
            <v>224864</v>
          </cell>
          <cell r="Z409">
            <v>13803858</v>
          </cell>
          <cell r="AA409">
            <v>14479766</v>
          </cell>
          <cell r="AB409">
            <v>101.56099242965595</v>
          </cell>
          <cell r="AC409" t="str">
            <v>g</v>
          </cell>
        </row>
        <row r="410">
          <cell r="A410">
            <v>767</v>
          </cell>
          <cell r="B410" t="str">
            <v>SPENCER EAST BROOKFIELD      </v>
          </cell>
          <cell r="C410">
            <v>1</v>
          </cell>
          <cell r="D410">
            <v>17597929</v>
          </cell>
          <cell r="E410">
            <v>13106216</v>
          </cell>
          <cell r="F410">
            <v>18350163</v>
          </cell>
          <cell r="G410">
            <v>5038864</v>
          </cell>
          <cell r="H410">
            <v>13311299</v>
          </cell>
          <cell r="I410">
            <v>205083</v>
          </cell>
          <cell r="J410">
            <v>55.3</v>
          </cell>
          <cell r="K410">
            <v>10147640</v>
          </cell>
          <cell r="L410">
            <v>0</v>
          </cell>
          <cell r="M410">
            <v>0</v>
          </cell>
          <cell r="N410">
            <v>752234</v>
          </cell>
          <cell r="O410">
            <v>415985.40199999994</v>
          </cell>
          <cell r="P410">
            <v>210902</v>
          </cell>
          <cell r="Q410">
            <v>2212</v>
          </cell>
          <cell r="R410">
            <v>2201</v>
          </cell>
          <cell r="S410">
            <v>110050</v>
          </cell>
          <cell r="T410">
            <v>0</v>
          </cell>
          <cell r="U410">
            <v>13522201</v>
          </cell>
          <cell r="V410">
            <v>0</v>
          </cell>
          <cell r="W410">
            <v>13522201</v>
          </cell>
          <cell r="X410">
            <v>73.68981409047974</v>
          </cell>
          <cell r="Y410">
            <v>415985</v>
          </cell>
          <cell r="Z410">
            <v>17863327</v>
          </cell>
          <cell r="AA410">
            <v>18561065</v>
          </cell>
          <cell r="AB410">
            <v>101.14931949105848</v>
          </cell>
          <cell r="AC410" t="str">
            <v>g</v>
          </cell>
        </row>
        <row r="411">
          <cell r="A411">
            <v>770</v>
          </cell>
          <cell r="B411" t="str">
            <v>TANTASQUA                    </v>
          </cell>
          <cell r="C411">
            <v>1</v>
          </cell>
          <cell r="D411">
            <v>15046973</v>
          </cell>
          <cell r="E411">
            <v>7420522</v>
          </cell>
          <cell r="F411">
            <v>15970260</v>
          </cell>
          <cell r="G411">
            <v>9193635</v>
          </cell>
          <cell r="H411">
            <v>6776625</v>
          </cell>
          <cell r="I411">
            <v>0</v>
          </cell>
          <cell r="J411">
            <v>47.07</v>
          </cell>
          <cell r="K411">
            <v>7517201</v>
          </cell>
          <cell r="L411">
            <v>29004</v>
          </cell>
          <cell r="M411">
            <v>29004</v>
          </cell>
          <cell r="N411">
            <v>923287</v>
          </cell>
          <cell r="O411">
            <v>434591.1909</v>
          </cell>
          <cell r="P411">
            <v>405587</v>
          </cell>
          <cell r="Q411">
            <v>1778</v>
          </cell>
          <cell r="R411">
            <v>1796</v>
          </cell>
          <cell r="S411">
            <v>89800</v>
          </cell>
          <cell r="T411">
            <v>0</v>
          </cell>
          <cell r="U411">
            <v>7855113</v>
          </cell>
          <cell r="V411">
            <v>0</v>
          </cell>
          <cell r="W411">
            <v>7855113</v>
          </cell>
          <cell r="X411">
            <v>49.18588050538939</v>
          </cell>
          <cell r="Y411">
            <v>434591</v>
          </cell>
          <cell r="Z411">
            <v>16106865</v>
          </cell>
          <cell r="AA411">
            <v>17048748</v>
          </cell>
          <cell r="AB411">
            <v>106.75310232895394</v>
          </cell>
          <cell r="AC411" t="str">
            <v>d</v>
          </cell>
        </row>
        <row r="412">
          <cell r="A412">
            <v>773</v>
          </cell>
          <cell r="B412" t="str">
            <v>TRITON                       </v>
          </cell>
          <cell r="C412">
            <v>1</v>
          </cell>
          <cell r="D412">
            <v>25952449</v>
          </cell>
          <cell r="E412">
            <v>8297753</v>
          </cell>
          <cell r="F412">
            <v>26566548</v>
          </cell>
          <cell r="G412">
            <v>19085868</v>
          </cell>
          <cell r="H412">
            <v>7480680</v>
          </cell>
          <cell r="I412">
            <v>0</v>
          </cell>
          <cell r="J412">
            <v>26.99</v>
          </cell>
          <cell r="K412">
            <v>7170311</v>
          </cell>
          <cell r="L412">
            <v>0</v>
          </cell>
          <cell r="M412">
            <v>0</v>
          </cell>
          <cell r="N412">
            <v>614099</v>
          </cell>
          <cell r="O412">
            <v>165745.32009999998</v>
          </cell>
          <cell r="P412">
            <v>165745</v>
          </cell>
          <cell r="Q412">
            <v>3340</v>
          </cell>
          <cell r="R412">
            <v>3257</v>
          </cell>
          <cell r="S412">
            <v>162850</v>
          </cell>
          <cell r="T412">
            <v>0</v>
          </cell>
          <cell r="U412">
            <v>8463498</v>
          </cell>
          <cell r="V412">
            <v>0</v>
          </cell>
          <cell r="W412">
            <v>8463498</v>
          </cell>
          <cell r="X412">
            <v>31.857725738398532</v>
          </cell>
          <cell r="Y412">
            <v>165745</v>
          </cell>
          <cell r="Z412">
            <v>26383197</v>
          </cell>
          <cell r="AA412">
            <v>27549366</v>
          </cell>
          <cell r="AB412">
            <v>103.69945692605603</v>
          </cell>
          <cell r="AC412" t="str">
            <v>g</v>
          </cell>
        </row>
        <row r="413">
          <cell r="A413">
            <v>774</v>
          </cell>
          <cell r="B413" t="str">
            <v>UPISLAND</v>
          </cell>
          <cell r="C413">
            <v>1</v>
          </cell>
          <cell r="D413">
            <v>2663328</v>
          </cell>
          <cell r="E413">
            <v>806324.4</v>
          </cell>
          <cell r="F413">
            <v>2717737</v>
          </cell>
          <cell r="G413">
            <v>2976843</v>
          </cell>
          <cell r="H413">
            <v>0</v>
          </cell>
          <cell r="I413">
            <v>0</v>
          </cell>
          <cell r="J413">
            <v>17.49</v>
          </cell>
          <cell r="K413">
            <v>475332</v>
          </cell>
          <cell r="L413">
            <v>0</v>
          </cell>
          <cell r="M413">
            <v>0</v>
          </cell>
          <cell r="N413">
            <v>54409</v>
          </cell>
          <cell r="O413">
            <v>9516.1341</v>
          </cell>
          <cell r="P413">
            <v>9516</v>
          </cell>
          <cell r="Q413">
            <v>375</v>
          </cell>
          <cell r="R413">
            <v>363</v>
          </cell>
          <cell r="S413">
            <v>18150</v>
          </cell>
          <cell r="T413">
            <v>8634</v>
          </cell>
          <cell r="U413">
            <v>824474.4</v>
          </cell>
          <cell r="V413">
            <v>0</v>
          </cell>
          <cell r="W413">
            <v>824474.4</v>
          </cell>
          <cell r="X413">
            <v>30.33679859383009</v>
          </cell>
          <cell r="Y413">
            <v>18150</v>
          </cell>
          <cell r="Z413">
            <v>4017807.4</v>
          </cell>
          <cell r="AA413">
            <v>3801317.4</v>
          </cell>
          <cell r="AB413">
            <v>139.87068653074232</v>
          </cell>
          <cell r="AC413" t="str">
            <v>m</v>
          </cell>
        </row>
        <row r="414">
          <cell r="A414">
            <v>775</v>
          </cell>
          <cell r="B414" t="str">
            <v>WACHUSETT                    </v>
          </cell>
          <cell r="C414">
            <v>1</v>
          </cell>
          <cell r="D414">
            <v>51403850</v>
          </cell>
          <cell r="E414">
            <v>16173605</v>
          </cell>
          <cell r="F414">
            <v>54801725</v>
          </cell>
          <cell r="G414">
            <v>35455524</v>
          </cell>
          <cell r="H414">
            <v>19346201</v>
          </cell>
          <cell r="I414">
            <v>3172596</v>
          </cell>
          <cell r="J414">
            <v>39.37</v>
          </cell>
          <cell r="K414">
            <v>21575439</v>
          </cell>
          <cell r="L414">
            <v>1620550</v>
          </cell>
          <cell r="M414">
            <v>0</v>
          </cell>
          <cell r="N414">
            <v>3397875</v>
          </cell>
          <cell r="O414">
            <v>1337743.3875</v>
          </cell>
          <cell r="P414">
            <v>0</v>
          </cell>
          <cell r="Q414">
            <v>6961</v>
          </cell>
          <cell r="R414">
            <v>7077</v>
          </cell>
          <cell r="S414">
            <v>353850</v>
          </cell>
          <cell r="T414">
            <v>0</v>
          </cell>
          <cell r="U414">
            <v>19346201</v>
          </cell>
          <cell r="V414">
            <v>0</v>
          </cell>
          <cell r="W414">
            <v>19346201</v>
          </cell>
          <cell r="X414">
            <v>35.3021752508703</v>
          </cell>
          <cell r="Y414">
            <v>3172596</v>
          </cell>
          <cell r="Z414">
            <v>51403850</v>
          </cell>
          <cell r="AA414">
            <v>54801725</v>
          </cell>
          <cell r="AB414">
            <v>100</v>
          </cell>
          <cell r="AC414" t="str">
            <v>f</v>
          </cell>
        </row>
        <row r="415">
          <cell r="A415">
            <v>778</v>
          </cell>
          <cell r="B415" t="str">
            <v>QUABOAG</v>
          </cell>
          <cell r="C415">
            <v>1</v>
          </cell>
          <cell r="D415">
            <v>11791190</v>
          </cell>
          <cell r="E415">
            <v>7991217</v>
          </cell>
          <cell r="F415">
            <v>12254851</v>
          </cell>
          <cell r="G415">
            <v>4136812</v>
          </cell>
          <cell r="H415">
            <v>8118039</v>
          </cell>
          <cell r="I415">
            <v>126822</v>
          </cell>
          <cell r="J415">
            <v>62.63</v>
          </cell>
          <cell r="K415">
            <v>7675213</v>
          </cell>
          <cell r="L415">
            <v>0</v>
          </cell>
          <cell r="M415">
            <v>0</v>
          </cell>
          <cell r="N415">
            <v>463661</v>
          </cell>
          <cell r="O415">
            <v>290390.88430000003</v>
          </cell>
          <cell r="P415">
            <v>163569</v>
          </cell>
          <cell r="Q415">
            <v>1507</v>
          </cell>
          <cell r="R415">
            <v>1479</v>
          </cell>
          <cell r="S415">
            <v>73950</v>
          </cell>
          <cell r="T415">
            <v>0</v>
          </cell>
          <cell r="U415">
            <v>8281608</v>
          </cell>
          <cell r="V415">
            <v>0</v>
          </cell>
          <cell r="W415">
            <v>8281608</v>
          </cell>
          <cell r="X415">
            <v>67.57820229719643</v>
          </cell>
          <cell r="Y415">
            <v>290391</v>
          </cell>
          <cell r="Z415">
            <v>11872493</v>
          </cell>
          <cell r="AA415">
            <v>12418420</v>
          </cell>
          <cell r="AB415">
            <v>101.33472859033537</v>
          </cell>
          <cell r="AC415" t="str">
            <v>g</v>
          </cell>
        </row>
        <row r="416">
          <cell r="A416">
            <v>780</v>
          </cell>
          <cell r="B416" t="str">
            <v>WHITMAN HANSON               </v>
          </cell>
          <cell r="C416">
            <v>1</v>
          </cell>
          <cell r="D416">
            <v>32259424</v>
          </cell>
          <cell r="E416">
            <v>22380044</v>
          </cell>
          <cell r="F416">
            <v>33351647</v>
          </cell>
          <cell r="G416">
            <v>10636667</v>
          </cell>
          <cell r="H416">
            <v>22714980</v>
          </cell>
          <cell r="I416">
            <v>334936</v>
          </cell>
          <cell r="J416">
            <v>51.91</v>
          </cell>
          <cell r="K416">
            <v>17312840</v>
          </cell>
          <cell r="L416">
            <v>0</v>
          </cell>
          <cell r="M416">
            <v>0</v>
          </cell>
          <cell r="N416">
            <v>1092223</v>
          </cell>
          <cell r="O416">
            <v>566972.9593</v>
          </cell>
          <cell r="P416">
            <v>232037</v>
          </cell>
          <cell r="Q416">
            <v>4254</v>
          </cell>
          <cell r="R416">
            <v>4180</v>
          </cell>
          <cell r="S416">
            <v>209000</v>
          </cell>
          <cell r="T416">
            <v>0</v>
          </cell>
          <cell r="U416">
            <v>22947017</v>
          </cell>
          <cell r="V416">
            <v>0</v>
          </cell>
          <cell r="W416">
            <v>22947017</v>
          </cell>
          <cell r="X416">
            <v>68.8032498065238</v>
          </cell>
          <cell r="Y416">
            <v>566973</v>
          </cell>
          <cell r="Z416">
            <v>32259424</v>
          </cell>
          <cell r="AA416">
            <v>33583684</v>
          </cell>
          <cell r="AB416">
            <v>100.69572875966216</v>
          </cell>
          <cell r="AC416" t="str">
            <v>g</v>
          </cell>
        </row>
        <row r="417">
          <cell r="A417">
            <v>801</v>
          </cell>
          <cell r="B417" t="str">
            <v>ASSABET VALLEY               </v>
          </cell>
          <cell r="C417">
            <v>1</v>
          </cell>
          <cell r="D417">
            <v>9303432</v>
          </cell>
          <cell r="E417">
            <v>2733990.4</v>
          </cell>
          <cell r="F417">
            <v>9764859</v>
          </cell>
          <cell r="G417">
            <v>7625516</v>
          </cell>
          <cell r="H417">
            <v>2139343</v>
          </cell>
          <cell r="I417">
            <v>0</v>
          </cell>
          <cell r="J417">
            <v>31.31</v>
          </cell>
          <cell r="K417">
            <v>3057377</v>
          </cell>
          <cell r="L417">
            <v>97016</v>
          </cell>
          <cell r="M417">
            <v>97016</v>
          </cell>
          <cell r="N417">
            <v>461427</v>
          </cell>
          <cell r="O417">
            <v>144472.7937</v>
          </cell>
          <cell r="P417">
            <v>47457</v>
          </cell>
          <cell r="Q417">
            <v>709</v>
          </cell>
          <cell r="R417">
            <v>706</v>
          </cell>
          <cell r="S417">
            <v>35300</v>
          </cell>
          <cell r="T417">
            <v>0</v>
          </cell>
          <cell r="U417">
            <v>2878463.4</v>
          </cell>
          <cell r="V417">
            <v>0</v>
          </cell>
          <cell r="W417">
            <v>2878463.4</v>
          </cell>
          <cell r="X417">
            <v>29.47777740569526</v>
          </cell>
          <cell r="Y417">
            <v>144473</v>
          </cell>
          <cell r="Z417">
            <v>10329616.4</v>
          </cell>
          <cell r="AA417">
            <v>10503979.4</v>
          </cell>
          <cell r="AB417">
            <v>107.56918661088706</v>
          </cell>
          <cell r="AC417" t="str">
            <v>d</v>
          </cell>
        </row>
        <row r="418">
          <cell r="A418">
            <v>805</v>
          </cell>
          <cell r="B418" t="str">
            <v>BLACKSTONE VALLEY            </v>
          </cell>
          <cell r="C418">
            <v>1</v>
          </cell>
          <cell r="D418">
            <v>11634064</v>
          </cell>
          <cell r="E418">
            <v>5972403</v>
          </cell>
          <cell r="F418">
            <v>13058784</v>
          </cell>
          <cell r="G418">
            <v>6650789</v>
          </cell>
          <cell r="H418">
            <v>6407995</v>
          </cell>
          <cell r="I418">
            <v>435592</v>
          </cell>
          <cell r="J418">
            <v>44.55</v>
          </cell>
          <cell r="K418">
            <v>5817688</v>
          </cell>
          <cell r="L418">
            <v>0</v>
          </cell>
          <cell r="M418">
            <v>0</v>
          </cell>
          <cell r="N418">
            <v>1424720</v>
          </cell>
          <cell r="O418">
            <v>634712.7599999999</v>
          </cell>
          <cell r="P418">
            <v>199121</v>
          </cell>
          <cell r="Q418">
            <v>924</v>
          </cell>
          <cell r="R418">
            <v>996</v>
          </cell>
          <cell r="S418">
            <v>49800</v>
          </cell>
          <cell r="T418">
            <v>0</v>
          </cell>
          <cell r="U418">
            <v>6607116</v>
          </cell>
          <cell r="V418">
            <v>0</v>
          </cell>
          <cell r="W418">
            <v>6607116</v>
          </cell>
          <cell r="X418">
            <v>50.595185585426634</v>
          </cell>
          <cell r="Y418">
            <v>634713</v>
          </cell>
          <cell r="Z418">
            <v>11634064</v>
          </cell>
          <cell r="AA418">
            <v>13257905</v>
          </cell>
          <cell r="AB418">
            <v>101.5248050660766</v>
          </cell>
          <cell r="AC418" t="str">
            <v>g</v>
          </cell>
        </row>
        <row r="419">
          <cell r="A419">
            <v>806</v>
          </cell>
          <cell r="B419" t="str">
            <v>BLUE HILLS                   </v>
          </cell>
          <cell r="C419">
            <v>1</v>
          </cell>
          <cell r="D419">
            <v>10491975</v>
          </cell>
          <cell r="E419">
            <v>3600320.2</v>
          </cell>
          <cell r="F419">
            <v>11368895</v>
          </cell>
          <cell r="G419">
            <v>8741919</v>
          </cell>
          <cell r="H419">
            <v>2626976</v>
          </cell>
          <cell r="I419">
            <v>0</v>
          </cell>
          <cell r="J419">
            <v>31.4</v>
          </cell>
          <cell r="K419">
            <v>3569833</v>
          </cell>
          <cell r="L419">
            <v>0</v>
          </cell>
          <cell r="M419">
            <v>0</v>
          </cell>
          <cell r="N419">
            <v>876920</v>
          </cell>
          <cell r="O419">
            <v>275352.88</v>
          </cell>
          <cell r="P419">
            <v>275353</v>
          </cell>
          <cell r="Q419">
            <v>821</v>
          </cell>
          <cell r="R419">
            <v>850</v>
          </cell>
          <cell r="S419">
            <v>42500</v>
          </cell>
          <cell r="T419">
            <v>0</v>
          </cell>
          <cell r="U419">
            <v>3875673.2</v>
          </cell>
          <cell r="V419">
            <v>0</v>
          </cell>
          <cell r="W419">
            <v>3875673.2</v>
          </cell>
          <cell r="X419">
            <v>34.090148602832556</v>
          </cell>
          <cell r="Y419">
            <v>275353</v>
          </cell>
          <cell r="Z419">
            <v>11907344.2</v>
          </cell>
          <cell r="AA419">
            <v>12617592.2</v>
          </cell>
          <cell r="AB419">
            <v>110.98345265744824</v>
          </cell>
          <cell r="AC419" t="str">
            <v>g</v>
          </cell>
        </row>
        <row r="420">
          <cell r="A420">
            <v>810</v>
          </cell>
          <cell r="B420" t="str">
            <v>BRISTOL PLYMOUTH             </v>
          </cell>
          <cell r="C420">
            <v>1</v>
          </cell>
          <cell r="D420">
            <v>13514890</v>
          </cell>
          <cell r="E420">
            <v>8086042</v>
          </cell>
          <cell r="F420">
            <v>14637445</v>
          </cell>
          <cell r="G420">
            <v>6248486</v>
          </cell>
          <cell r="H420">
            <v>8388959</v>
          </cell>
          <cell r="I420">
            <v>302917</v>
          </cell>
          <cell r="J420">
            <v>51.63</v>
          </cell>
          <cell r="K420">
            <v>7557313</v>
          </cell>
          <cell r="L420">
            <v>0</v>
          </cell>
          <cell r="M420">
            <v>0</v>
          </cell>
          <cell r="N420">
            <v>1122555</v>
          </cell>
          <cell r="O420">
            <v>579575.1465</v>
          </cell>
          <cell r="P420">
            <v>276658</v>
          </cell>
          <cell r="Q420">
            <v>1105</v>
          </cell>
          <cell r="R420">
            <v>1142</v>
          </cell>
          <cell r="S420">
            <v>57100</v>
          </cell>
          <cell r="T420">
            <v>0</v>
          </cell>
          <cell r="U420">
            <v>8665617</v>
          </cell>
          <cell r="V420">
            <v>0</v>
          </cell>
          <cell r="W420">
            <v>8665617</v>
          </cell>
          <cell r="X420">
            <v>59.201704942358454</v>
          </cell>
          <cell r="Y420">
            <v>579575</v>
          </cell>
          <cell r="Z420">
            <v>13596892</v>
          </cell>
          <cell r="AA420">
            <v>14914103</v>
          </cell>
          <cell r="AB420">
            <v>101.89007029573808</v>
          </cell>
          <cell r="AC420" t="str">
            <v>g</v>
          </cell>
        </row>
        <row r="421">
          <cell r="A421">
            <v>815</v>
          </cell>
          <cell r="B421" t="str">
            <v>CAPE COD                     </v>
          </cell>
          <cell r="C421">
            <v>1</v>
          </cell>
          <cell r="D421">
            <v>8939780</v>
          </cell>
          <cell r="E421">
            <v>1951441.2</v>
          </cell>
          <cell r="F421">
            <v>8959018</v>
          </cell>
          <cell r="G421">
            <v>8344063</v>
          </cell>
          <cell r="H421">
            <v>614955</v>
          </cell>
          <cell r="I421">
            <v>0</v>
          </cell>
          <cell r="J421">
            <v>17.5</v>
          </cell>
          <cell r="K421">
            <v>1567828</v>
          </cell>
          <cell r="L421">
            <v>0</v>
          </cell>
          <cell r="M421">
            <v>0</v>
          </cell>
          <cell r="N421">
            <v>19238</v>
          </cell>
          <cell r="O421">
            <v>3366.6499999999996</v>
          </cell>
          <cell r="P421">
            <v>3367</v>
          </cell>
          <cell r="Q421">
            <v>729</v>
          </cell>
          <cell r="R421">
            <v>695</v>
          </cell>
          <cell r="S421">
            <v>34750</v>
          </cell>
          <cell r="T421">
            <v>31383</v>
          </cell>
          <cell r="U421">
            <v>1986191.2</v>
          </cell>
          <cell r="V421">
            <v>0</v>
          </cell>
          <cell r="W421">
            <v>1986191.2</v>
          </cell>
          <cell r="X421">
            <v>22.169742264163325</v>
          </cell>
          <cell r="Y421">
            <v>34750</v>
          </cell>
          <cell r="Z421">
            <v>10190134.2</v>
          </cell>
          <cell r="AA421">
            <v>10330254.2</v>
          </cell>
          <cell r="AB421">
            <v>115.30565291865692</v>
          </cell>
          <cell r="AC421" t="str">
            <v>m</v>
          </cell>
        </row>
        <row r="422">
          <cell r="A422">
            <v>818</v>
          </cell>
          <cell r="B422" t="str">
            <v>FRANKLIN COUNTY              </v>
          </cell>
          <cell r="C422">
            <v>1</v>
          </cell>
          <cell r="D422">
            <v>6238167</v>
          </cell>
          <cell r="E422">
            <v>3134152</v>
          </cell>
          <cell r="F422">
            <v>6391771</v>
          </cell>
          <cell r="G422">
            <v>3127422</v>
          </cell>
          <cell r="H422">
            <v>3264349</v>
          </cell>
          <cell r="I422">
            <v>130197</v>
          </cell>
          <cell r="J422">
            <v>53.76</v>
          </cell>
          <cell r="K422">
            <v>3436216</v>
          </cell>
          <cell r="L422">
            <v>90619</v>
          </cell>
          <cell r="M422">
            <v>0</v>
          </cell>
          <cell r="N422">
            <v>153604</v>
          </cell>
          <cell r="O422">
            <v>82577.5104</v>
          </cell>
          <cell r="P422">
            <v>0</v>
          </cell>
          <cell r="Q422">
            <v>499</v>
          </cell>
          <cell r="R422">
            <v>483</v>
          </cell>
          <cell r="S422">
            <v>24150</v>
          </cell>
          <cell r="T422">
            <v>0</v>
          </cell>
          <cell r="U422">
            <v>3264349</v>
          </cell>
          <cell r="V422">
            <v>0</v>
          </cell>
          <cell r="W422">
            <v>3264349</v>
          </cell>
          <cell r="X422">
            <v>51.07111941275743</v>
          </cell>
          <cell r="Y422">
            <v>130197</v>
          </cell>
          <cell r="Z422">
            <v>6238167</v>
          </cell>
          <cell r="AA422">
            <v>6391771</v>
          </cell>
          <cell r="AB422">
            <v>100</v>
          </cell>
          <cell r="AC422" t="str">
            <v>f</v>
          </cell>
        </row>
        <row r="423">
          <cell r="A423">
            <v>821</v>
          </cell>
          <cell r="B423" t="str">
            <v>GREATER FALL RIVER           </v>
          </cell>
          <cell r="C423">
            <v>1</v>
          </cell>
          <cell r="D423">
            <v>17060238</v>
          </cell>
          <cell r="E423">
            <v>12983299</v>
          </cell>
          <cell r="F423">
            <v>18611314</v>
          </cell>
          <cell r="G423">
            <v>5287988</v>
          </cell>
          <cell r="H423">
            <v>13323326</v>
          </cell>
          <cell r="I423">
            <v>340027</v>
          </cell>
          <cell r="J423">
            <v>59.2</v>
          </cell>
          <cell r="K423">
            <v>11017898</v>
          </cell>
          <cell r="L423">
            <v>0</v>
          </cell>
          <cell r="M423">
            <v>0</v>
          </cell>
          <cell r="N423">
            <v>1551076</v>
          </cell>
          <cell r="O423">
            <v>918236.9920000001</v>
          </cell>
          <cell r="P423">
            <v>578210</v>
          </cell>
          <cell r="Q423">
            <v>1367</v>
          </cell>
          <cell r="R423">
            <v>1412</v>
          </cell>
          <cell r="S423">
            <v>70600</v>
          </cell>
          <cell r="T423">
            <v>0</v>
          </cell>
          <cell r="U423">
            <v>13901536</v>
          </cell>
          <cell r="V423">
            <v>0</v>
          </cell>
          <cell r="W423">
            <v>13901536</v>
          </cell>
          <cell r="X423">
            <v>74.69400602235822</v>
          </cell>
          <cell r="Y423">
            <v>918237</v>
          </cell>
          <cell r="Z423">
            <v>17528059</v>
          </cell>
          <cell r="AA423">
            <v>19189524</v>
          </cell>
          <cell r="AB423">
            <v>103.1067661316122</v>
          </cell>
          <cell r="AC423" t="str">
            <v>g</v>
          </cell>
        </row>
        <row r="424">
          <cell r="A424">
            <v>823</v>
          </cell>
          <cell r="B424" t="str">
            <v>GREATER LAWRENCE             </v>
          </cell>
          <cell r="C424">
            <v>1</v>
          </cell>
          <cell r="D424">
            <v>23397863</v>
          </cell>
          <cell r="E424">
            <v>20447178</v>
          </cell>
          <cell r="F424">
            <v>24270329</v>
          </cell>
          <cell r="G424">
            <v>2925720</v>
          </cell>
          <cell r="H424">
            <v>21344609</v>
          </cell>
          <cell r="I424">
            <v>897431</v>
          </cell>
          <cell r="J424">
            <v>78.42</v>
          </cell>
          <cell r="K424">
            <v>19032792</v>
          </cell>
          <cell r="L424">
            <v>0</v>
          </cell>
          <cell r="M424">
            <v>0</v>
          </cell>
          <cell r="N424">
            <v>872466</v>
          </cell>
          <cell r="O424">
            <v>684187.8372</v>
          </cell>
          <cell r="P424">
            <v>0</v>
          </cell>
          <cell r="Q424">
            <v>1677</v>
          </cell>
          <cell r="R424">
            <v>1650</v>
          </cell>
          <cell r="S424">
            <v>82500</v>
          </cell>
          <cell r="T424">
            <v>0</v>
          </cell>
          <cell r="U424">
            <v>21344609</v>
          </cell>
          <cell r="V424">
            <v>0</v>
          </cell>
          <cell r="W424">
            <v>21344609</v>
          </cell>
          <cell r="X424">
            <v>87.94528084065115</v>
          </cell>
          <cell r="Y424">
            <v>897431</v>
          </cell>
          <cell r="Z424">
            <v>23397863</v>
          </cell>
          <cell r="AA424">
            <v>24270329</v>
          </cell>
          <cell r="AB424">
            <v>100</v>
          </cell>
          <cell r="AC424" t="str">
            <v>f</v>
          </cell>
        </row>
        <row r="425">
          <cell r="A425">
            <v>825</v>
          </cell>
          <cell r="B425" t="str">
            <v>GREATER NEW BEDFORD          </v>
          </cell>
          <cell r="C425">
            <v>1</v>
          </cell>
          <cell r="D425">
            <v>25632190</v>
          </cell>
          <cell r="E425">
            <v>20279884</v>
          </cell>
          <cell r="F425">
            <v>27124010</v>
          </cell>
          <cell r="G425">
            <v>6752296</v>
          </cell>
          <cell r="H425">
            <v>20371714</v>
          </cell>
          <cell r="I425">
            <v>91830</v>
          </cell>
          <cell r="J425">
            <v>64.07</v>
          </cell>
          <cell r="K425">
            <v>17378353</v>
          </cell>
          <cell r="L425">
            <v>0</v>
          </cell>
          <cell r="M425">
            <v>0</v>
          </cell>
          <cell r="N425">
            <v>1491820</v>
          </cell>
          <cell r="O425">
            <v>955809.0739999999</v>
          </cell>
          <cell r="P425">
            <v>863979</v>
          </cell>
          <cell r="Q425">
            <v>1990</v>
          </cell>
          <cell r="R425">
            <v>2011</v>
          </cell>
          <cell r="S425">
            <v>100550</v>
          </cell>
          <cell r="T425">
            <v>0</v>
          </cell>
          <cell r="U425">
            <v>21235693</v>
          </cell>
          <cell r="V425">
            <v>0</v>
          </cell>
          <cell r="W425">
            <v>21235693</v>
          </cell>
          <cell r="X425">
            <v>78.29112657014947</v>
          </cell>
          <cell r="Y425">
            <v>955809</v>
          </cell>
          <cell r="Z425">
            <v>26037883</v>
          </cell>
          <cell r="AA425">
            <v>27987989</v>
          </cell>
          <cell r="AB425">
            <v>103.18529229269566</v>
          </cell>
          <cell r="AC425" t="str">
            <v>g</v>
          </cell>
        </row>
        <row r="426">
          <cell r="A426">
            <v>828</v>
          </cell>
          <cell r="B426" t="str">
            <v>GREATER LOWELL               </v>
          </cell>
          <cell r="C426">
            <v>1</v>
          </cell>
          <cell r="D426">
            <v>27036778</v>
          </cell>
          <cell r="E426">
            <v>19430653</v>
          </cell>
          <cell r="F426">
            <v>27800682</v>
          </cell>
          <cell r="G426">
            <v>7909037</v>
          </cell>
          <cell r="H426">
            <v>19891645</v>
          </cell>
          <cell r="I426">
            <v>460992</v>
          </cell>
          <cell r="J426">
            <v>66.29</v>
          </cell>
          <cell r="K426">
            <v>18429072</v>
          </cell>
          <cell r="L426">
            <v>0</v>
          </cell>
          <cell r="M426">
            <v>0</v>
          </cell>
          <cell r="N426">
            <v>763904</v>
          </cell>
          <cell r="O426">
            <v>506391.96160000004</v>
          </cell>
          <cell r="P426">
            <v>45400</v>
          </cell>
          <cell r="Q426">
            <v>2090</v>
          </cell>
          <cell r="R426">
            <v>2064</v>
          </cell>
          <cell r="S426">
            <v>103200</v>
          </cell>
          <cell r="T426">
            <v>0</v>
          </cell>
          <cell r="U426">
            <v>19937045</v>
          </cell>
          <cell r="V426">
            <v>0</v>
          </cell>
          <cell r="W426">
            <v>19937045</v>
          </cell>
          <cell r="X426">
            <v>71.71422988831713</v>
          </cell>
          <cell r="Y426">
            <v>506392</v>
          </cell>
          <cell r="Z426">
            <v>27036778</v>
          </cell>
          <cell r="AA426">
            <v>27846082</v>
          </cell>
          <cell r="AB426">
            <v>100.16330534625014</v>
          </cell>
          <cell r="AC426" t="str">
            <v>g</v>
          </cell>
        </row>
        <row r="427">
          <cell r="A427">
            <v>829</v>
          </cell>
          <cell r="B427" t="str">
            <v>SOUTH MIDDLESEX              </v>
          </cell>
          <cell r="C427">
            <v>1</v>
          </cell>
          <cell r="D427">
            <v>9208715</v>
          </cell>
          <cell r="E427">
            <v>2366025</v>
          </cell>
          <cell r="F427">
            <v>9654723</v>
          </cell>
          <cell r="G427">
            <v>8165281</v>
          </cell>
          <cell r="H427">
            <v>1489442</v>
          </cell>
          <cell r="I427">
            <v>0</v>
          </cell>
          <cell r="J427">
            <v>28.64</v>
          </cell>
          <cell r="K427">
            <v>2765113</v>
          </cell>
          <cell r="L427">
            <v>119726</v>
          </cell>
          <cell r="M427">
            <v>119726</v>
          </cell>
          <cell r="N427">
            <v>446008</v>
          </cell>
          <cell r="O427">
            <v>127736.6912</v>
          </cell>
          <cell r="P427">
            <v>8011</v>
          </cell>
          <cell r="Q427">
            <v>691</v>
          </cell>
          <cell r="R427">
            <v>691</v>
          </cell>
          <cell r="S427">
            <v>34550</v>
          </cell>
          <cell r="T427">
            <v>0</v>
          </cell>
          <cell r="U427">
            <v>2493762</v>
          </cell>
          <cell r="V427">
            <v>0</v>
          </cell>
          <cell r="W427">
            <v>2493762</v>
          </cell>
          <cell r="X427">
            <v>25.829451554436105</v>
          </cell>
          <cell r="Y427">
            <v>127737</v>
          </cell>
          <cell r="Z427">
            <v>10634830</v>
          </cell>
          <cell r="AA427">
            <v>10659043</v>
          </cell>
          <cell r="AB427">
            <v>110.40236990745359</v>
          </cell>
          <cell r="AC427" t="str">
            <v>d</v>
          </cell>
        </row>
        <row r="428">
          <cell r="A428">
            <v>830</v>
          </cell>
          <cell r="B428" t="str">
            <v>MINUTEMAN                    </v>
          </cell>
          <cell r="C428">
            <v>1</v>
          </cell>
          <cell r="D428">
            <v>6914249</v>
          </cell>
          <cell r="E428">
            <v>2248003.4</v>
          </cell>
          <cell r="F428">
            <v>6679422</v>
          </cell>
          <cell r="G428">
            <v>5830500</v>
          </cell>
          <cell r="H428">
            <v>848922</v>
          </cell>
          <cell r="I428">
            <v>0</v>
          </cell>
          <cell r="J428">
            <v>20.09</v>
          </cell>
          <cell r="K428">
            <v>1341896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531</v>
          </cell>
          <cell r="R428">
            <v>481</v>
          </cell>
          <cell r="S428">
            <v>24050</v>
          </cell>
          <cell r="T428">
            <v>24050</v>
          </cell>
          <cell r="U428">
            <v>2272053.4</v>
          </cell>
          <cell r="V428">
            <v>0</v>
          </cell>
          <cell r="W428">
            <v>2272053.4</v>
          </cell>
          <cell r="X428">
            <v>34.01571872536277</v>
          </cell>
          <cell r="Y428">
            <v>24050</v>
          </cell>
          <cell r="Z428">
            <v>8287016.4</v>
          </cell>
          <cell r="AA428">
            <v>8102553.4</v>
          </cell>
          <cell r="AB428">
            <v>121.30620583637327</v>
          </cell>
          <cell r="AC428" t="str">
            <v>m</v>
          </cell>
        </row>
        <row r="429">
          <cell r="A429">
            <v>832</v>
          </cell>
          <cell r="B429" t="str">
            <v>MONTACHUSETT                 </v>
          </cell>
          <cell r="C429">
            <v>1</v>
          </cell>
          <cell r="D429">
            <v>15840334</v>
          </cell>
          <cell r="E429">
            <v>10543502</v>
          </cell>
          <cell r="F429">
            <v>17251828</v>
          </cell>
          <cell r="G429">
            <v>5727859</v>
          </cell>
          <cell r="H429">
            <v>11523969</v>
          </cell>
          <cell r="I429">
            <v>980467</v>
          </cell>
          <cell r="J429">
            <v>61.4</v>
          </cell>
          <cell r="K429">
            <v>10592622</v>
          </cell>
          <cell r="L429">
            <v>14736</v>
          </cell>
          <cell r="M429">
            <v>0</v>
          </cell>
          <cell r="N429">
            <v>1411494</v>
          </cell>
          <cell r="O429">
            <v>866657.316</v>
          </cell>
          <cell r="P429">
            <v>0</v>
          </cell>
          <cell r="Q429">
            <v>1277</v>
          </cell>
          <cell r="R429">
            <v>1319</v>
          </cell>
          <cell r="S429">
            <v>65950</v>
          </cell>
          <cell r="T429">
            <v>0</v>
          </cell>
          <cell r="U429">
            <v>11523969</v>
          </cell>
          <cell r="V429">
            <v>0</v>
          </cell>
          <cell r="W429">
            <v>11523969</v>
          </cell>
          <cell r="X429">
            <v>66.79853868239354</v>
          </cell>
          <cell r="Y429">
            <v>980467</v>
          </cell>
          <cell r="Z429">
            <v>15840334</v>
          </cell>
          <cell r="AA429">
            <v>17251828</v>
          </cell>
          <cell r="AB429">
            <v>100</v>
          </cell>
          <cell r="AC429" t="str">
            <v>f</v>
          </cell>
        </row>
        <row r="430">
          <cell r="A430">
            <v>851</v>
          </cell>
          <cell r="B430" t="str">
            <v>NORTHERN BERKSHIRE           </v>
          </cell>
          <cell r="C430">
            <v>1</v>
          </cell>
          <cell r="D430">
            <v>5410246</v>
          </cell>
          <cell r="E430">
            <v>3877986</v>
          </cell>
          <cell r="F430">
            <v>5840580</v>
          </cell>
          <cell r="G430">
            <v>1651415</v>
          </cell>
          <cell r="H430">
            <v>4189165</v>
          </cell>
          <cell r="I430">
            <v>311179</v>
          </cell>
          <cell r="J430">
            <v>68.33</v>
          </cell>
          <cell r="K430">
            <v>3990868</v>
          </cell>
          <cell r="L430">
            <v>33865</v>
          </cell>
          <cell r="M430">
            <v>0</v>
          </cell>
          <cell r="N430">
            <v>430334</v>
          </cell>
          <cell r="O430">
            <v>294047.2222</v>
          </cell>
          <cell r="P430">
            <v>0</v>
          </cell>
          <cell r="Q430">
            <v>431</v>
          </cell>
          <cell r="R430">
            <v>440</v>
          </cell>
          <cell r="S430">
            <v>22000</v>
          </cell>
          <cell r="T430">
            <v>0</v>
          </cell>
          <cell r="U430">
            <v>4189165</v>
          </cell>
          <cell r="V430">
            <v>0</v>
          </cell>
          <cell r="W430">
            <v>4189165</v>
          </cell>
          <cell r="X430">
            <v>71.72515400867722</v>
          </cell>
          <cell r="Y430">
            <v>311179</v>
          </cell>
          <cell r="Z430">
            <v>5410246</v>
          </cell>
          <cell r="AA430">
            <v>5840580</v>
          </cell>
          <cell r="AB430">
            <v>100</v>
          </cell>
          <cell r="AC430" t="str">
            <v>f</v>
          </cell>
        </row>
        <row r="431">
          <cell r="A431">
            <v>852</v>
          </cell>
          <cell r="B431" t="str">
            <v>NASHOBA VALLEY               </v>
          </cell>
          <cell r="C431">
            <v>1</v>
          </cell>
          <cell r="D431">
            <v>5389599</v>
          </cell>
          <cell r="E431">
            <v>2023465</v>
          </cell>
          <cell r="F431">
            <v>6238440</v>
          </cell>
          <cell r="G431">
            <v>3743767</v>
          </cell>
          <cell r="H431">
            <v>2494673</v>
          </cell>
          <cell r="I431">
            <v>471208</v>
          </cell>
          <cell r="J431">
            <v>41.11</v>
          </cell>
          <cell r="K431">
            <v>2564623</v>
          </cell>
          <cell r="L431">
            <v>162347</v>
          </cell>
          <cell r="M431">
            <v>0</v>
          </cell>
          <cell r="N431">
            <v>848841</v>
          </cell>
          <cell r="O431">
            <v>348958.53510000004</v>
          </cell>
          <cell r="P431">
            <v>0</v>
          </cell>
          <cell r="Q431">
            <v>417</v>
          </cell>
          <cell r="R431">
            <v>463</v>
          </cell>
          <cell r="S431">
            <v>23150</v>
          </cell>
          <cell r="T431">
            <v>0</v>
          </cell>
          <cell r="U431">
            <v>2494673</v>
          </cell>
          <cell r="V431">
            <v>0</v>
          </cell>
          <cell r="W431">
            <v>2494673</v>
          </cell>
          <cell r="X431">
            <v>39.98873115714826</v>
          </cell>
          <cell r="Y431">
            <v>471208</v>
          </cell>
          <cell r="Z431">
            <v>5418393</v>
          </cell>
          <cell r="AA431">
            <v>6238440</v>
          </cell>
          <cell r="AB431">
            <v>100</v>
          </cell>
          <cell r="AC431" t="str">
            <v>f</v>
          </cell>
        </row>
        <row r="432">
          <cell r="A432">
            <v>853</v>
          </cell>
          <cell r="B432" t="str">
            <v>NORTHEAST METROPOLITAN       </v>
          </cell>
          <cell r="C432">
            <v>1</v>
          </cell>
          <cell r="D432">
            <v>15298678</v>
          </cell>
          <cell r="E432">
            <v>6463689</v>
          </cell>
          <cell r="F432">
            <v>16448129</v>
          </cell>
          <cell r="G432">
            <v>9382830</v>
          </cell>
          <cell r="H432">
            <v>7065299</v>
          </cell>
          <cell r="I432">
            <v>601610</v>
          </cell>
          <cell r="J432">
            <v>41.34</v>
          </cell>
          <cell r="K432">
            <v>6799657</v>
          </cell>
          <cell r="L432">
            <v>100790</v>
          </cell>
          <cell r="M432">
            <v>0</v>
          </cell>
          <cell r="N432">
            <v>1149451</v>
          </cell>
          <cell r="O432">
            <v>475183.0434</v>
          </cell>
          <cell r="P432">
            <v>0</v>
          </cell>
          <cell r="Q432">
            <v>1166</v>
          </cell>
          <cell r="R432">
            <v>1211</v>
          </cell>
          <cell r="S432">
            <v>60550</v>
          </cell>
          <cell r="T432">
            <v>0</v>
          </cell>
          <cell r="U432">
            <v>7065299</v>
          </cell>
          <cell r="V432">
            <v>0</v>
          </cell>
          <cell r="W432">
            <v>7065299</v>
          </cell>
          <cell r="X432">
            <v>42.955031541885404</v>
          </cell>
          <cell r="Y432">
            <v>601610</v>
          </cell>
          <cell r="Z432">
            <v>15298678</v>
          </cell>
          <cell r="AA432">
            <v>16448129</v>
          </cell>
          <cell r="AB432">
            <v>100</v>
          </cell>
          <cell r="AC432" t="str">
            <v>f</v>
          </cell>
        </row>
        <row r="433">
          <cell r="A433">
            <v>854</v>
          </cell>
          <cell r="B433" t="str">
            <v>NORTH SHORE                  </v>
          </cell>
          <cell r="C433">
            <v>1</v>
          </cell>
          <cell r="D433">
            <v>5871980</v>
          </cell>
          <cell r="E433">
            <v>1577696</v>
          </cell>
          <cell r="F433">
            <v>6088638</v>
          </cell>
          <cell r="G433">
            <v>5073417</v>
          </cell>
          <cell r="H433">
            <v>1015221</v>
          </cell>
          <cell r="I433">
            <v>0</v>
          </cell>
          <cell r="J433">
            <v>23.04</v>
          </cell>
          <cell r="K433">
            <v>1402822</v>
          </cell>
          <cell r="L433">
            <v>0</v>
          </cell>
          <cell r="M433">
            <v>0</v>
          </cell>
          <cell r="N433">
            <v>216658</v>
          </cell>
          <cell r="O433">
            <v>49918.0032</v>
          </cell>
          <cell r="P433">
            <v>49918</v>
          </cell>
          <cell r="Q433">
            <v>462</v>
          </cell>
          <cell r="R433">
            <v>467</v>
          </cell>
          <cell r="S433">
            <v>23350</v>
          </cell>
          <cell r="T433">
            <v>0</v>
          </cell>
          <cell r="U433">
            <v>1627614</v>
          </cell>
          <cell r="V433">
            <v>0</v>
          </cell>
          <cell r="W433">
            <v>1627614</v>
          </cell>
          <cell r="X433">
            <v>26.731988336307726</v>
          </cell>
          <cell r="Y433">
            <v>49918</v>
          </cell>
          <cell r="Z433">
            <v>6407924</v>
          </cell>
          <cell r="AA433">
            <v>6701031</v>
          </cell>
          <cell r="AB433">
            <v>110.057963702227</v>
          </cell>
          <cell r="AC433" t="str">
            <v>g</v>
          </cell>
        </row>
        <row r="434">
          <cell r="A434">
            <v>855</v>
          </cell>
          <cell r="B434" t="str">
            <v>OLD COLONY                   </v>
          </cell>
          <cell r="C434">
            <v>1</v>
          </cell>
          <cell r="D434">
            <v>5820992</v>
          </cell>
          <cell r="E434">
            <v>2935912</v>
          </cell>
          <cell r="F434">
            <v>6621083</v>
          </cell>
          <cell r="G434">
            <v>3475932</v>
          </cell>
          <cell r="H434">
            <v>3145151</v>
          </cell>
          <cell r="I434">
            <v>209239</v>
          </cell>
          <cell r="J434">
            <v>44.54</v>
          </cell>
          <cell r="K434">
            <v>2949030</v>
          </cell>
          <cell r="L434">
            <v>3935</v>
          </cell>
          <cell r="M434">
            <v>0</v>
          </cell>
          <cell r="N434">
            <v>800091</v>
          </cell>
          <cell r="O434">
            <v>356360.53140000004</v>
          </cell>
          <cell r="P434">
            <v>147122</v>
          </cell>
          <cell r="Q434">
            <v>477</v>
          </cell>
          <cell r="R434">
            <v>510</v>
          </cell>
          <cell r="S434">
            <v>25500</v>
          </cell>
          <cell r="T434">
            <v>0</v>
          </cell>
          <cell r="U434">
            <v>3292273</v>
          </cell>
          <cell r="V434">
            <v>0</v>
          </cell>
          <cell r="W434">
            <v>3292273</v>
          </cell>
          <cell r="X434">
            <v>49.72408592370765</v>
          </cell>
          <cell r="Y434">
            <v>356361</v>
          </cell>
          <cell r="Z434">
            <v>5908540</v>
          </cell>
          <cell r="AA434">
            <v>6768205</v>
          </cell>
          <cell r="AB434">
            <v>102.22202319469488</v>
          </cell>
          <cell r="AC434" t="str">
            <v>g</v>
          </cell>
        </row>
        <row r="435">
          <cell r="A435">
            <v>860</v>
          </cell>
          <cell r="B435" t="str">
            <v>PATHFINDER                   </v>
          </cell>
          <cell r="C435">
            <v>1</v>
          </cell>
          <cell r="D435">
            <v>7310344</v>
          </cell>
          <cell r="E435">
            <v>4448911</v>
          </cell>
          <cell r="F435">
            <v>7765674</v>
          </cell>
          <cell r="G435">
            <v>2973205</v>
          </cell>
          <cell r="H435">
            <v>4792469</v>
          </cell>
          <cell r="I435">
            <v>343558</v>
          </cell>
          <cell r="J435">
            <v>62.47</v>
          </cell>
          <cell r="K435">
            <v>4851217</v>
          </cell>
          <cell r="L435">
            <v>120692</v>
          </cell>
          <cell r="M435">
            <v>0</v>
          </cell>
          <cell r="N435">
            <v>455330</v>
          </cell>
          <cell r="O435">
            <v>284444.651</v>
          </cell>
          <cell r="P435">
            <v>0</v>
          </cell>
          <cell r="Q435">
            <v>541</v>
          </cell>
          <cell r="R435">
            <v>588</v>
          </cell>
          <cell r="S435">
            <v>29400</v>
          </cell>
          <cell r="T435">
            <v>0</v>
          </cell>
          <cell r="U435">
            <v>4792469</v>
          </cell>
          <cell r="V435">
            <v>0</v>
          </cell>
          <cell r="W435">
            <v>4792469</v>
          </cell>
          <cell r="X435">
            <v>61.71349711563993</v>
          </cell>
          <cell r="Y435">
            <v>343558</v>
          </cell>
          <cell r="Z435">
            <v>6802165</v>
          </cell>
          <cell r="AA435">
            <v>7765674</v>
          </cell>
          <cell r="AB435">
            <v>100</v>
          </cell>
          <cell r="AC435" t="str">
            <v>f</v>
          </cell>
        </row>
        <row r="436">
          <cell r="A436">
            <v>871</v>
          </cell>
          <cell r="B436" t="str">
            <v>SHAWSHEEN VALLEY             </v>
          </cell>
          <cell r="C436">
            <v>1</v>
          </cell>
          <cell r="D436">
            <v>15354177</v>
          </cell>
          <cell r="E436">
            <v>3739284</v>
          </cell>
          <cell r="F436">
            <v>16399600</v>
          </cell>
          <cell r="G436">
            <v>11925006</v>
          </cell>
          <cell r="H436">
            <v>4474594</v>
          </cell>
          <cell r="I436">
            <v>735310</v>
          </cell>
          <cell r="J436">
            <v>36.71</v>
          </cell>
          <cell r="K436">
            <v>6020293</v>
          </cell>
          <cell r="L436">
            <v>684303</v>
          </cell>
          <cell r="M436">
            <v>0</v>
          </cell>
          <cell r="N436">
            <v>1045423</v>
          </cell>
          <cell r="O436">
            <v>383774.7833</v>
          </cell>
          <cell r="P436">
            <v>0</v>
          </cell>
          <cell r="Q436">
            <v>1238</v>
          </cell>
          <cell r="R436">
            <v>1254</v>
          </cell>
          <cell r="S436">
            <v>62700</v>
          </cell>
          <cell r="T436">
            <v>0</v>
          </cell>
          <cell r="U436">
            <v>4474594</v>
          </cell>
          <cell r="V436">
            <v>0</v>
          </cell>
          <cell r="W436">
            <v>4474594</v>
          </cell>
          <cell r="X436">
            <v>27.284775238420448</v>
          </cell>
          <cell r="Y436">
            <v>735310</v>
          </cell>
          <cell r="Z436">
            <v>15354177</v>
          </cell>
          <cell r="AA436">
            <v>16399600</v>
          </cell>
          <cell r="AB436">
            <v>100</v>
          </cell>
          <cell r="AC436" t="str">
            <v>f</v>
          </cell>
        </row>
        <row r="437">
          <cell r="A437">
            <v>872</v>
          </cell>
          <cell r="B437" t="str">
            <v>SOUTHEASTERN                 </v>
          </cell>
          <cell r="C437">
            <v>1</v>
          </cell>
          <cell r="D437">
            <v>16539295</v>
          </cell>
          <cell r="E437">
            <v>10588579</v>
          </cell>
          <cell r="F437">
            <v>17132435</v>
          </cell>
          <cell r="G437">
            <v>6118865</v>
          </cell>
          <cell r="H437">
            <v>11013570</v>
          </cell>
          <cell r="I437">
            <v>424991</v>
          </cell>
          <cell r="J437">
            <v>60.09</v>
          </cell>
          <cell r="K437">
            <v>10294880</v>
          </cell>
          <cell r="L437">
            <v>0</v>
          </cell>
          <cell r="M437">
            <v>0</v>
          </cell>
          <cell r="N437">
            <v>593140</v>
          </cell>
          <cell r="O437">
            <v>356417.826</v>
          </cell>
          <cell r="P437">
            <v>0</v>
          </cell>
          <cell r="Q437">
            <v>1322</v>
          </cell>
          <cell r="R437">
            <v>1307</v>
          </cell>
          <cell r="S437">
            <v>65350</v>
          </cell>
          <cell r="T437">
            <v>0</v>
          </cell>
          <cell r="U437">
            <v>11013570</v>
          </cell>
          <cell r="V437">
            <v>0</v>
          </cell>
          <cell r="W437">
            <v>11013570</v>
          </cell>
          <cell r="X437">
            <v>64.2849075452497</v>
          </cell>
          <cell r="Y437">
            <v>424991</v>
          </cell>
          <cell r="Z437">
            <v>16539295</v>
          </cell>
          <cell r="AA437">
            <v>17132435</v>
          </cell>
          <cell r="AB437">
            <v>100</v>
          </cell>
          <cell r="AC437" t="str">
            <v>f</v>
          </cell>
        </row>
        <row r="438">
          <cell r="A438">
            <v>873</v>
          </cell>
          <cell r="B438" t="str">
            <v>SOUTH SHORE                  </v>
          </cell>
          <cell r="C438">
            <v>1</v>
          </cell>
          <cell r="D438">
            <v>6624462</v>
          </cell>
          <cell r="E438">
            <v>3132493</v>
          </cell>
          <cell r="F438">
            <v>7292760</v>
          </cell>
          <cell r="G438">
            <v>3896693</v>
          </cell>
          <cell r="H438">
            <v>3396067</v>
          </cell>
          <cell r="I438">
            <v>263574</v>
          </cell>
          <cell r="J438">
            <v>41.45</v>
          </cell>
          <cell r="K438">
            <v>3022849</v>
          </cell>
          <cell r="L438">
            <v>0</v>
          </cell>
          <cell r="M438">
            <v>0</v>
          </cell>
          <cell r="N438">
            <v>668298</v>
          </cell>
          <cell r="O438">
            <v>277009.521</v>
          </cell>
          <cell r="P438">
            <v>13436</v>
          </cell>
          <cell r="Q438">
            <v>534</v>
          </cell>
          <cell r="R438">
            <v>562</v>
          </cell>
          <cell r="S438">
            <v>28100</v>
          </cell>
          <cell r="T438">
            <v>0</v>
          </cell>
          <cell r="U438">
            <v>3409503</v>
          </cell>
          <cell r="V438">
            <v>0</v>
          </cell>
          <cell r="W438">
            <v>3409503</v>
          </cell>
          <cell r="X438">
            <v>46.75188817402465</v>
          </cell>
          <cell r="Y438">
            <v>277010</v>
          </cell>
          <cell r="Z438">
            <v>6624462</v>
          </cell>
          <cell r="AA438">
            <v>7306196</v>
          </cell>
          <cell r="AB438">
            <v>100.18423751775734</v>
          </cell>
          <cell r="AC438" t="str">
            <v>g</v>
          </cell>
        </row>
        <row r="439">
          <cell r="A439">
            <v>876</v>
          </cell>
          <cell r="B439" t="str">
            <v>SOUTHERN WORCESTER           </v>
          </cell>
          <cell r="C439">
            <v>1</v>
          </cell>
          <cell r="D439">
            <v>12372691</v>
          </cell>
          <cell r="E439">
            <v>7282028</v>
          </cell>
          <cell r="F439">
            <v>13883285</v>
          </cell>
          <cell r="G439">
            <v>5546098</v>
          </cell>
          <cell r="H439">
            <v>8337187</v>
          </cell>
          <cell r="I439">
            <v>1055159</v>
          </cell>
          <cell r="J439">
            <v>56.09</v>
          </cell>
          <cell r="K439">
            <v>7787135</v>
          </cell>
          <cell r="L439">
            <v>151532</v>
          </cell>
          <cell r="M439">
            <v>0</v>
          </cell>
          <cell r="N439">
            <v>1510594</v>
          </cell>
          <cell r="O439">
            <v>847292.1746000001</v>
          </cell>
          <cell r="P439">
            <v>0</v>
          </cell>
          <cell r="Q439">
            <v>995</v>
          </cell>
          <cell r="R439">
            <v>1069</v>
          </cell>
          <cell r="S439">
            <v>53450</v>
          </cell>
          <cell r="T439">
            <v>0</v>
          </cell>
          <cell r="U439">
            <v>8337187</v>
          </cell>
          <cell r="V439">
            <v>0</v>
          </cell>
          <cell r="W439">
            <v>8337187</v>
          </cell>
          <cell r="X439">
            <v>60.051976171345615</v>
          </cell>
          <cell r="Y439">
            <v>1055159</v>
          </cell>
          <cell r="Z439">
            <v>12384508</v>
          </cell>
          <cell r="AA439">
            <v>13883285</v>
          </cell>
          <cell r="AB439">
            <v>100</v>
          </cell>
          <cell r="AC439" t="str">
            <v>f</v>
          </cell>
        </row>
        <row r="440">
          <cell r="A440">
            <v>878</v>
          </cell>
          <cell r="B440" t="str">
            <v>TRI COUNTY                   </v>
          </cell>
          <cell r="C440">
            <v>1</v>
          </cell>
          <cell r="D440">
            <v>10212901</v>
          </cell>
          <cell r="E440">
            <v>4288313</v>
          </cell>
          <cell r="F440">
            <v>11290959</v>
          </cell>
          <cell r="G440">
            <v>6500818</v>
          </cell>
          <cell r="H440">
            <v>4790141</v>
          </cell>
          <cell r="I440">
            <v>501828</v>
          </cell>
          <cell r="J440">
            <v>37.61</v>
          </cell>
          <cell r="K440">
            <v>4246530</v>
          </cell>
          <cell r="L440">
            <v>0</v>
          </cell>
          <cell r="M440">
            <v>0</v>
          </cell>
          <cell r="N440">
            <v>1078058</v>
          </cell>
          <cell r="O440">
            <v>405457.6138</v>
          </cell>
          <cell r="P440">
            <v>0</v>
          </cell>
          <cell r="Q440">
            <v>820</v>
          </cell>
          <cell r="R440">
            <v>858</v>
          </cell>
          <cell r="S440">
            <v>42900</v>
          </cell>
          <cell r="T440">
            <v>0</v>
          </cell>
          <cell r="U440">
            <v>4790141</v>
          </cell>
          <cell r="V440">
            <v>0</v>
          </cell>
          <cell r="W440">
            <v>4790141</v>
          </cell>
          <cell r="X440">
            <v>42.42457173035523</v>
          </cell>
          <cell r="Y440">
            <v>501828</v>
          </cell>
          <cell r="Z440">
            <v>10212901</v>
          </cell>
          <cell r="AA440">
            <v>11290959</v>
          </cell>
          <cell r="AB440">
            <v>100</v>
          </cell>
          <cell r="AC440" t="str">
            <v>f</v>
          </cell>
        </row>
        <row r="441">
          <cell r="A441">
            <v>879</v>
          </cell>
          <cell r="B441" t="str">
            <v>UPPER CAPE COD               </v>
          </cell>
          <cell r="C441">
            <v>1</v>
          </cell>
          <cell r="D441">
            <v>7871760</v>
          </cell>
          <cell r="E441">
            <v>2762062</v>
          </cell>
          <cell r="F441">
            <v>8334135</v>
          </cell>
          <cell r="G441">
            <v>6672582</v>
          </cell>
          <cell r="H441">
            <v>1661553</v>
          </cell>
          <cell r="I441">
            <v>0</v>
          </cell>
          <cell r="J441">
            <v>26.53</v>
          </cell>
          <cell r="K441">
            <v>2211046</v>
          </cell>
          <cell r="L441">
            <v>0</v>
          </cell>
          <cell r="M441">
            <v>0</v>
          </cell>
          <cell r="N441">
            <v>462375</v>
          </cell>
          <cell r="O441">
            <v>122668.08750000002</v>
          </cell>
          <cell r="P441">
            <v>122668</v>
          </cell>
          <cell r="Q441">
            <v>641</v>
          </cell>
          <cell r="R441">
            <v>647</v>
          </cell>
          <cell r="S441">
            <v>32350</v>
          </cell>
          <cell r="T441">
            <v>0</v>
          </cell>
          <cell r="U441">
            <v>2884730</v>
          </cell>
          <cell r="V441">
            <v>0</v>
          </cell>
          <cell r="W441">
            <v>2884730</v>
          </cell>
          <cell r="X441">
            <v>34.61343018801591</v>
          </cell>
          <cell r="Y441">
            <v>122668</v>
          </cell>
          <cell r="Z441">
            <v>8937475</v>
          </cell>
          <cell r="AA441">
            <v>9557312</v>
          </cell>
          <cell r="AB441">
            <v>114.67671210029596</v>
          </cell>
          <cell r="AC441" t="str">
            <v>g</v>
          </cell>
        </row>
        <row r="442">
          <cell r="A442">
            <v>885</v>
          </cell>
          <cell r="B442" t="str">
            <v>WHITTIER                     </v>
          </cell>
          <cell r="C442">
            <v>1</v>
          </cell>
          <cell r="D442">
            <v>11990774</v>
          </cell>
          <cell r="E442">
            <v>5032319</v>
          </cell>
          <cell r="F442">
            <v>12092901</v>
          </cell>
          <cell r="G442">
            <v>6752086</v>
          </cell>
          <cell r="H442">
            <v>5340815</v>
          </cell>
          <cell r="I442">
            <v>308496</v>
          </cell>
          <cell r="J442">
            <v>44.95</v>
          </cell>
          <cell r="K442">
            <v>5435759</v>
          </cell>
          <cell r="L442">
            <v>121032</v>
          </cell>
          <cell r="M442">
            <v>0</v>
          </cell>
          <cell r="N442">
            <v>102127</v>
          </cell>
          <cell r="O442">
            <v>45906.0865</v>
          </cell>
          <cell r="P442">
            <v>0</v>
          </cell>
          <cell r="Q442">
            <v>947</v>
          </cell>
          <cell r="R442">
            <v>912</v>
          </cell>
          <cell r="S442">
            <v>45600</v>
          </cell>
          <cell r="T442">
            <v>0</v>
          </cell>
          <cell r="U442">
            <v>5340815</v>
          </cell>
          <cell r="V442">
            <v>0</v>
          </cell>
          <cell r="W442">
            <v>5340815</v>
          </cell>
          <cell r="X442">
            <v>44.16487822070155</v>
          </cell>
          <cell r="Y442">
            <v>308496</v>
          </cell>
          <cell r="Z442">
            <v>12007268</v>
          </cell>
          <cell r="AA442">
            <v>12092901</v>
          </cell>
          <cell r="AB442">
            <v>100</v>
          </cell>
          <cell r="AC442" t="str">
            <v>f</v>
          </cell>
        </row>
        <row r="443">
          <cell r="A443">
            <v>910</v>
          </cell>
          <cell r="B443" t="str">
            <v>BRISTOL COUNTY               </v>
          </cell>
          <cell r="C443">
            <v>1</v>
          </cell>
          <cell r="D443">
            <v>4678752</v>
          </cell>
          <cell r="E443">
            <v>2513280</v>
          </cell>
          <cell r="F443">
            <v>4979099</v>
          </cell>
          <cell r="G443">
            <v>2115459</v>
          </cell>
          <cell r="H443">
            <v>2863640</v>
          </cell>
          <cell r="I443">
            <v>350360</v>
          </cell>
          <cell r="J443">
            <v>49.97</v>
          </cell>
          <cell r="K443">
            <v>2488056</v>
          </cell>
          <cell r="L443">
            <v>0</v>
          </cell>
          <cell r="M443">
            <v>0</v>
          </cell>
          <cell r="N443">
            <v>300347</v>
          </cell>
          <cell r="O443">
            <v>150083.3959</v>
          </cell>
          <cell r="P443">
            <v>0</v>
          </cell>
          <cell r="Q443">
            <v>379</v>
          </cell>
          <cell r="R443">
            <v>385</v>
          </cell>
          <cell r="S443">
            <v>19250</v>
          </cell>
          <cell r="T443">
            <v>0</v>
          </cell>
          <cell r="U443">
            <v>2863640</v>
          </cell>
          <cell r="V443">
            <v>0</v>
          </cell>
          <cell r="W443">
            <v>2863640</v>
          </cell>
          <cell r="X443">
            <v>57.51321674865272</v>
          </cell>
          <cell r="Y443">
            <v>350360</v>
          </cell>
          <cell r="Z443">
            <v>4678752</v>
          </cell>
          <cell r="AA443">
            <v>4979099</v>
          </cell>
          <cell r="AB443">
            <v>100</v>
          </cell>
          <cell r="AC443" t="str">
            <v>f</v>
          </cell>
        </row>
        <row r="444">
          <cell r="A444">
            <v>913</v>
          </cell>
          <cell r="B444" t="str">
            <v>ESSEX COUNTY                 </v>
          </cell>
          <cell r="C444">
            <v>1</v>
          </cell>
          <cell r="D444">
            <v>5226918</v>
          </cell>
          <cell r="E444">
            <v>3882285</v>
          </cell>
          <cell r="F444">
            <v>5679400</v>
          </cell>
          <cell r="G444">
            <v>5285436</v>
          </cell>
          <cell r="H444">
            <v>393964</v>
          </cell>
          <cell r="I444">
            <v>0</v>
          </cell>
          <cell r="J444">
            <v>48.8</v>
          </cell>
          <cell r="K444">
            <v>2771547</v>
          </cell>
          <cell r="L444">
            <v>0</v>
          </cell>
          <cell r="M444">
            <v>0</v>
          </cell>
          <cell r="N444">
            <v>452482</v>
          </cell>
          <cell r="O444">
            <v>220811.216</v>
          </cell>
          <cell r="P444">
            <v>220811</v>
          </cell>
          <cell r="Q444">
            <v>417</v>
          </cell>
          <cell r="R444">
            <v>439</v>
          </cell>
          <cell r="S444">
            <v>21950</v>
          </cell>
          <cell r="T444">
            <v>0</v>
          </cell>
          <cell r="U444">
            <v>4103096</v>
          </cell>
          <cell r="V444">
            <v>0</v>
          </cell>
          <cell r="W444">
            <v>4103096</v>
          </cell>
          <cell r="X444">
            <v>72.2452371729408</v>
          </cell>
          <cell r="Y444">
            <v>220811</v>
          </cell>
          <cell r="Z444">
            <v>9421889</v>
          </cell>
          <cell r="AA444">
            <v>9388532</v>
          </cell>
          <cell r="AB444">
            <v>165.30851850547592</v>
          </cell>
          <cell r="AC444" t="str">
            <v>g</v>
          </cell>
        </row>
        <row r="445">
          <cell r="A445">
            <v>915</v>
          </cell>
          <cell r="B445" t="str">
            <v>NORFOLK COUNTY               </v>
          </cell>
          <cell r="C445">
            <v>1</v>
          </cell>
          <cell r="D445">
            <v>3153664</v>
          </cell>
          <cell r="E445">
            <v>777426</v>
          </cell>
          <cell r="F445">
            <v>3314326</v>
          </cell>
          <cell r="G445">
            <v>2403121</v>
          </cell>
          <cell r="H445">
            <v>911205</v>
          </cell>
          <cell r="I445">
            <v>133779</v>
          </cell>
          <cell r="J445">
            <v>29.21</v>
          </cell>
          <cell r="K445">
            <v>968115</v>
          </cell>
          <cell r="L445">
            <v>57207</v>
          </cell>
          <cell r="M445">
            <v>0</v>
          </cell>
          <cell r="N445">
            <v>160662</v>
          </cell>
          <cell r="O445">
            <v>46929.370200000005</v>
          </cell>
          <cell r="P445">
            <v>0</v>
          </cell>
          <cell r="Q445">
            <v>253</v>
          </cell>
          <cell r="R445">
            <v>253</v>
          </cell>
          <cell r="S445">
            <v>12650</v>
          </cell>
          <cell r="T445">
            <v>0</v>
          </cell>
          <cell r="U445">
            <v>911205</v>
          </cell>
          <cell r="V445">
            <v>0</v>
          </cell>
          <cell r="W445">
            <v>911205</v>
          </cell>
          <cell r="X445">
            <v>27.4929201291605</v>
          </cell>
          <cell r="Y445">
            <v>133779</v>
          </cell>
          <cell r="Z445">
            <v>3153664</v>
          </cell>
          <cell r="AA445">
            <v>3314326</v>
          </cell>
          <cell r="AB445">
            <v>100</v>
          </cell>
          <cell r="AC445" t="str">
            <v>f</v>
          </cell>
        </row>
        <row r="446">
          <cell r="A446">
            <v>999</v>
          </cell>
          <cell r="B446" t="str">
            <v>STATE TOTAL</v>
          </cell>
          <cell r="C446">
            <v>1</v>
          </cell>
          <cell r="D446">
            <v>8014672860.649891</v>
          </cell>
          <cell r="E446">
            <v>3505192038.927025</v>
          </cell>
          <cell r="F446">
            <v>8406096436.385737</v>
          </cell>
          <cell r="G446">
            <v>4997705374</v>
          </cell>
          <cell r="H446">
            <v>3464935723</v>
          </cell>
          <cell r="I446">
            <v>150095585.8</v>
          </cell>
          <cell r="K446">
            <v>3446508612</v>
          </cell>
          <cell r="L446">
            <v>73195595</v>
          </cell>
          <cell r="M446">
            <v>32183007</v>
          </cell>
          <cell r="N446">
            <v>394497611.55377585</v>
          </cell>
          <cell r="O446">
            <v>165248081.45809257</v>
          </cell>
          <cell r="P446">
            <v>36924507</v>
          </cell>
          <cell r="Q446">
            <v>951284</v>
          </cell>
          <cell r="R446">
            <v>949580</v>
          </cell>
          <cell r="S446">
            <v>47479000</v>
          </cell>
          <cell r="T446">
            <v>1023417</v>
          </cell>
          <cell r="U446">
            <v>3725418555.727024</v>
          </cell>
          <cell r="V446">
            <v>75228.90508452339</v>
          </cell>
          <cell r="W446">
            <v>3725343326.82194</v>
          </cell>
          <cell r="X446">
            <v>44.31716141985731</v>
          </cell>
          <cell r="Y446">
            <v>220151287.8949155</v>
          </cell>
          <cell r="Z446">
            <v>8381620810.927022</v>
          </cell>
          <cell r="AA446">
            <v>8723048700.821938</v>
          </cell>
          <cell r="AB446">
            <v>103.77050473825489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5"/>
  <sheetViews>
    <sheetView showGridLines="0" tabSelected="1" zoomScalePageLayoutView="0" workbookViewId="0" topLeftCell="A1">
      <pane xSplit="10" ySplit="12" topLeftCell="K13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" sqref="A1"/>
    </sheetView>
  </sheetViews>
  <sheetFormatPr defaultColWidth="9.140625" defaultRowHeight="12.75" outlineLevelCol="1"/>
  <cols>
    <col min="1" max="1" width="3.57421875" style="1" bestFit="1" customWidth="1"/>
    <col min="2" max="2" width="20.7109375" style="1" customWidth="1"/>
    <col min="3" max="3" width="3.8515625" style="1" customWidth="1"/>
    <col min="4" max="7" width="2.28125" style="2" customWidth="1"/>
    <col min="8" max="8" width="5.7109375" style="21" hidden="1" customWidth="1" outlineLevel="1"/>
    <col min="9" max="9" width="5.7109375" style="8" hidden="1" customWidth="1" outlineLevel="1"/>
    <col min="10" max="10" width="5.7109375" style="8" customWidth="1" collapsed="1"/>
    <col min="11" max="18" width="7.28125" style="18" customWidth="1"/>
    <col min="19" max="20" width="3.57421875" style="18" customWidth="1"/>
    <col min="22" max="24" width="7.28125" style="18" customWidth="1"/>
    <col min="25" max="25" width="7.7109375" style="18" customWidth="1"/>
    <col min="26" max="26" width="7.7109375" style="18" hidden="1" customWidth="1" outlineLevel="1"/>
    <col min="27" max="27" width="11.28125" style="18" hidden="1" customWidth="1" outlineLevel="1"/>
    <col min="28" max="28" width="7.7109375" style="18" customWidth="1" collapsed="1"/>
    <col min="29" max="29" width="6.7109375" style="44" hidden="1" customWidth="1" outlineLevel="1"/>
    <col min="30" max="30" width="10.57421875" style="30" hidden="1" customWidth="1" outlineLevel="1"/>
    <col min="31" max="31" width="7.00390625" style="30" bestFit="1" customWidth="1" collapsed="1"/>
    <col min="32" max="38" width="4.7109375" style="8" hidden="1" customWidth="1" outlineLevel="1"/>
    <col min="39" max="39" width="5.421875" style="24" hidden="1" customWidth="1" outlineLevel="1"/>
    <col min="40" max="40" width="5.7109375" style="1" customWidth="1" collapsed="1"/>
    <col min="41" max="42" width="5.7109375" style="1" customWidth="1"/>
    <col min="43" max="45" width="5.7109375" style="1" hidden="1" customWidth="1" outlineLevel="1"/>
    <col min="46" max="46" width="5.7109375" style="1" customWidth="1" collapsed="1"/>
    <col min="47" max="47" width="6.7109375" style="1" hidden="1" customWidth="1" outlineLevel="1"/>
    <col min="48" max="48" width="5.8515625" style="28" customWidth="1" collapsed="1"/>
    <col min="49" max="63" width="5.7109375" style="1" hidden="1" customWidth="1" outlineLevel="1"/>
    <col min="64" max="64" width="6.7109375" style="1" customWidth="1" collapsed="1"/>
    <col min="65" max="65" width="9.7109375" style="1" hidden="1" customWidth="1" outlineLevel="1"/>
    <col min="66" max="66" width="6.7109375" style="1" hidden="1" customWidth="1" outlineLevel="1"/>
    <col min="67" max="67" width="9.7109375" style="1" hidden="1" customWidth="1" outlineLevel="1"/>
    <col min="68" max="68" width="6.7109375" style="1" customWidth="1" collapsed="1"/>
    <col min="69" max="76" width="6.7109375" style="1" hidden="1" customWidth="1" outlineLevel="1"/>
    <col min="77" max="77" width="6.7109375" style="1" customWidth="1" collapsed="1"/>
    <col min="78" max="78" width="6.7109375" style="1" customWidth="1"/>
    <col min="79" max="91" width="6.7109375" style="1" hidden="1" customWidth="1" outlineLevel="1"/>
    <col min="92" max="92" width="6.7109375" style="1" customWidth="1" collapsed="1"/>
    <col min="93" max="94" width="9.140625" style="1" customWidth="1"/>
    <col min="95" max="96" width="8.00390625" style="1" bestFit="1" customWidth="1"/>
    <col min="97" max="97" width="8.7109375" style="1" bestFit="1" customWidth="1"/>
    <col min="98" max="98" width="8.00390625" style="1" bestFit="1" customWidth="1"/>
    <col min="99" max="99" width="8.7109375" style="1" bestFit="1" customWidth="1"/>
    <col min="100" max="100" width="8.00390625" style="1" bestFit="1" customWidth="1"/>
    <col min="101" max="101" width="8.00390625" style="1" customWidth="1"/>
    <col min="102" max="103" width="8.00390625" style="1" bestFit="1" customWidth="1"/>
    <col min="104" max="104" width="8.00390625" style="1" customWidth="1"/>
    <col min="105" max="106" width="8.7109375" style="1" bestFit="1" customWidth="1"/>
    <col min="107" max="107" width="8.00390625" style="1" customWidth="1"/>
    <col min="108" max="108" width="3.57421875" style="1" bestFit="1" customWidth="1"/>
    <col min="109" max="109" width="8.7109375" style="1" bestFit="1" customWidth="1"/>
    <col min="110" max="110" width="8.7109375" style="1" customWidth="1"/>
    <col min="111" max="111" width="9.140625" style="1" customWidth="1"/>
    <col min="112" max="112" width="0.85546875" style="1" customWidth="1"/>
    <col min="113" max="113" width="6.00390625" style="1" bestFit="1" customWidth="1"/>
    <col min="114" max="114" width="0.85546875" style="1" customWidth="1"/>
    <col min="115" max="115" width="6.00390625" style="1" bestFit="1" customWidth="1"/>
    <col min="116" max="116" width="4.28125" style="1" bestFit="1" customWidth="1"/>
    <col min="117" max="117" width="6.7109375" style="1" bestFit="1" customWidth="1"/>
    <col min="118" max="118" width="4.28125" style="1" bestFit="1" customWidth="1"/>
    <col min="120" max="16384" width="9.140625" style="1" customWidth="1"/>
  </cols>
  <sheetData>
    <row r="1" spans="2:92" ht="13.5">
      <c r="B1" s="47"/>
      <c r="C1" s="47"/>
      <c r="D1" s="36"/>
      <c r="E1" s="36"/>
      <c r="F1" s="36"/>
      <c r="G1" s="47"/>
      <c r="H1" s="48"/>
      <c r="I1" s="48"/>
      <c r="J1" s="48"/>
      <c r="K1" s="47"/>
      <c r="L1" s="47"/>
      <c r="M1" s="47"/>
      <c r="N1" s="47"/>
      <c r="O1" s="47"/>
      <c r="P1" s="47"/>
      <c r="Q1" s="47"/>
      <c r="R1" s="47"/>
      <c r="S1" s="47"/>
      <c r="T1" s="47"/>
      <c r="V1" s="47"/>
      <c r="W1" s="47"/>
      <c r="X1" s="47"/>
      <c r="Y1" s="47"/>
      <c r="Z1" s="47"/>
      <c r="AA1" s="47"/>
      <c r="AB1" s="49"/>
      <c r="AC1" s="43">
        <v>4</v>
      </c>
      <c r="AD1" s="22">
        <v>13</v>
      </c>
      <c r="AE1" s="34">
        <v>20</v>
      </c>
      <c r="AF1" s="7">
        <v>3</v>
      </c>
      <c r="AG1" s="7">
        <v>4</v>
      </c>
      <c r="AH1" s="7">
        <v>5</v>
      </c>
      <c r="AI1" s="7">
        <v>6</v>
      </c>
      <c r="AJ1" s="7">
        <v>7</v>
      </c>
      <c r="AK1" s="7">
        <v>8</v>
      </c>
      <c r="AL1" s="7">
        <v>9</v>
      </c>
      <c r="AM1" s="23"/>
      <c r="AN1" s="2"/>
      <c r="AO1" s="2"/>
      <c r="AP1" s="2"/>
      <c r="AQ1" s="2">
        <v>8</v>
      </c>
      <c r="AR1" s="2">
        <v>7</v>
      </c>
      <c r="AS1" s="2">
        <v>6</v>
      </c>
      <c r="AT1" s="2">
        <v>5</v>
      </c>
      <c r="AU1" s="2">
        <v>9</v>
      </c>
      <c r="AV1" s="27"/>
      <c r="AW1" s="2">
        <v>6</v>
      </c>
      <c r="AX1" s="2">
        <v>7</v>
      </c>
      <c r="AY1" s="2">
        <v>8</v>
      </c>
      <c r="AZ1" s="2">
        <v>9</v>
      </c>
      <c r="BA1" s="2">
        <v>10</v>
      </c>
      <c r="BB1" s="2">
        <v>11</v>
      </c>
      <c r="BC1" s="2">
        <v>12</v>
      </c>
      <c r="BD1" s="2">
        <v>13</v>
      </c>
      <c r="BE1" s="2">
        <v>14</v>
      </c>
      <c r="BF1" s="2">
        <v>15</v>
      </c>
      <c r="BG1" s="2">
        <v>16</v>
      </c>
      <c r="BH1" s="2">
        <v>17</v>
      </c>
      <c r="BI1" s="2">
        <v>18</v>
      </c>
      <c r="BJ1" s="2">
        <v>19</v>
      </c>
      <c r="BK1" s="2">
        <v>20</v>
      </c>
      <c r="BL1" s="2">
        <v>5</v>
      </c>
      <c r="BM1" s="2">
        <v>7</v>
      </c>
      <c r="BN1" s="2">
        <v>6</v>
      </c>
      <c r="BO1" s="2">
        <v>5</v>
      </c>
      <c r="BP1" s="2">
        <v>4</v>
      </c>
      <c r="BQ1" s="2">
        <v>22</v>
      </c>
      <c r="BR1" s="2">
        <v>20</v>
      </c>
      <c r="BS1" s="2">
        <v>18</v>
      </c>
      <c r="BT1" s="2">
        <v>16</v>
      </c>
      <c r="BU1" s="2">
        <v>14</v>
      </c>
      <c r="BV1" s="2">
        <v>12</v>
      </c>
      <c r="BW1" s="2">
        <v>10</v>
      </c>
      <c r="BX1" s="2">
        <v>8</v>
      </c>
      <c r="BY1" s="2">
        <v>6</v>
      </c>
      <c r="BZ1" s="2">
        <v>5</v>
      </c>
      <c r="CA1" s="2">
        <v>20</v>
      </c>
      <c r="CB1" s="2">
        <v>21</v>
      </c>
      <c r="CC1" s="2">
        <v>22</v>
      </c>
      <c r="CD1" s="2">
        <v>23</v>
      </c>
      <c r="CE1" s="2">
        <v>24</v>
      </c>
      <c r="CF1" s="2">
        <v>25</v>
      </c>
      <c r="CG1" s="2">
        <v>26</v>
      </c>
      <c r="CH1" s="2">
        <v>27</v>
      </c>
      <c r="CI1" s="2">
        <v>28</v>
      </c>
      <c r="CJ1" s="2">
        <v>29</v>
      </c>
      <c r="CK1" s="2">
        <v>30</v>
      </c>
      <c r="CL1" s="2">
        <v>31</v>
      </c>
      <c r="CM1" s="2">
        <v>32</v>
      </c>
      <c r="CN1" s="2">
        <v>5</v>
      </c>
    </row>
    <row r="2" spans="1:77" ht="13.5">
      <c r="A2" s="50" t="s">
        <v>159</v>
      </c>
      <c r="B2" s="50"/>
      <c r="C2" s="50"/>
      <c r="D2" s="35"/>
      <c r="E2" s="35"/>
      <c r="F2" s="35"/>
      <c r="G2" s="50"/>
      <c r="H2" s="51"/>
      <c r="I2" s="51"/>
      <c r="J2" s="51"/>
      <c r="K2" s="160">
        <f aca="true" t="shared" si="0" ref="K2:R3">K$9/K10</f>
        <v>0.977205154604591</v>
      </c>
      <c r="L2" s="160">
        <f t="shared" si="0"/>
        <v>0.974059940012116</v>
      </c>
      <c r="M2" s="160">
        <f t="shared" si="0"/>
        <v>1.151538679665819</v>
      </c>
      <c r="N2" s="160">
        <f t="shared" si="0"/>
        <v>1.2448654866227788</v>
      </c>
      <c r="O2" s="160">
        <f aca="true" t="shared" si="1" ref="O2:Q3">O$9/O10</f>
        <v>1.3264295102170103</v>
      </c>
      <c r="P2" s="160">
        <f t="shared" si="1"/>
        <v>1.439335132446103</v>
      </c>
      <c r="Q2" s="160">
        <f t="shared" si="1"/>
        <v>1.432832140289705</v>
      </c>
      <c r="R2" s="160">
        <f t="shared" si="0"/>
        <v>1.1664265569761916</v>
      </c>
      <c r="S2" s="50"/>
      <c r="T2" s="50"/>
      <c r="U2" s="160">
        <f>U$9/U10</f>
        <v>1.1719397249548187</v>
      </c>
      <c r="V2" s="160">
        <f aca="true" t="shared" si="2" ref="V2:Y3">V$9/V10</f>
        <v>1.2084484561820392</v>
      </c>
      <c r="W2" s="160">
        <f t="shared" si="2"/>
        <v>0.8363858788293373</v>
      </c>
      <c r="X2" s="160">
        <f t="shared" si="2"/>
        <v>0.8083683789987366</v>
      </c>
      <c r="Y2" s="160">
        <f t="shared" si="2"/>
        <v>1.0833670005637726</v>
      </c>
      <c r="Z2" s="50"/>
      <c r="AA2" s="50"/>
      <c r="AB2" s="160">
        <f>AB$9/AB10</f>
        <v>1.0835530822619401</v>
      </c>
      <c r="AE2" s="160">
        <f>AE$9/AE10</f>
        <v>1.041202054010758</v>
      </c>
      <c r="AN2" s="160">
        <f aca="true" t="shared" si="3" ref="AN2:AP3">AN$9/AN10</f>
        <v>1.0155440414507773</v>
      </c>
      <c r="AO2" s="160">
        <f t="shared" si="3"/>
        <v>1.0201671981384124</v>
      </c>
      <c r="AP2" s="160">
        <f t="shared" si="3"/>
        <v>1.0177654464137817</v>
      </c>
      <c r="AT2" s="160"/>
      <c r="AV2" s="160">
        <f>AV$9/AV10</f>
        <v>0.9034537113663116</v>
      </c>
      <c r="BY2" s="160">
        <f>BY$9/BY10</f>
        <v>1.0668216985281527</v>
      </c>
    </row>
    <row r="3" spans="1:77" ht="13.5">
      <c r="A3" s="47" t="s">
        <v>161</v>
      </c>
      <c r="B3" s="52"/>
      <c r="C3" s="52"/>
      <c r="G3" s="52"/>
      <c r="H3" s="53"/>
      <c r="I3" s="53"/>
      <c r="J3" s="53"/>
      <c r="K3" s="160">
        <f t="shared" si="0"/>
        <v>1.0815653736875792</v>
      </c>
      <c r="L3" s="160">
        <f t="shared" si="0"/>
        <v>1.0672358838607954</v>
      </c>
      <c r="M3" s="160">
        <f t="shared" si="0"/>
        <v>1.1933005470457634</v>
      </c>
      <c r="N3" s="160">
        <f t="shared" si="0"/>
        <v>1.3650641315674665</v>
      </c>
      <c r="O3" s="160">
        <f t="shared" si="1"/>
        <v>1.7060616430184543</v>
      </c>
      <c r="P3" s="160">
        <f t="shared" si="1"/>
        <v>1.3600119505952708</v>
      </c>
      <c r="Q3" s="160">
        <f t="shared" si="1"/>
        <v>1.5168789054913412</v>
      </c>
      <c r="R3" s="160">
        <f t="shared" si="0"/>
        <v>1.2186421645044019</v>
      </c>
      <c r="S3" s="52"/>
      <c r="T3" s="52"/>
      <c r="U3" s="160">
        <f>U$9/U11</f>
        <v>1.2236304524709043</v>
      </c>
      <c r="V3" s="160">
        <f t="shared" si="2"/>
        <v>1.2365574654577218</v>
      </c>
      <c r="W3" s="160">
        <f t="shared" si="2"/>
        <v>0.855197505354715</v>
      </c>
      <c r="X3" s="160">
        <f t="shared" si="2"/>
        <v>0.7758723558101398</v>
      </c>
      <c r="Y3" s="160">
        <f t="shared" si="2"/>
        <v>1.1286482009791763</v>
      </c>
      <c r="Z3" s="52"/>
      <c r="AA3" s="52"/>
      <c r="AB3" s="160">
        <f>AB$9/AB11</f>
        <v>1.1432225105745697</v>
      </c>
      <c r="AE3" s="160">
        <f>AE$9/AE11</f>
        <v>1.3238882084760524</v>
      </c>
      <c r="AN3" s="160">
        <f t="shared" si="3"/>
        <v>1.0139275766016713</v>
      </c>
      <c r="AO3" s="160">
        <f t="shared" si="3"/>
        <v>1.0380601596071208</v>
      </c>
      <c r="AP3" s="160">
        <f t="shared" si="3"/>
        <v>1.014446691707599</v>
      </c>
      <c r="AT3" s="160"/>
      <c r="AV3" s="160">
        <f>AV$9/AV11</f>
        <v>0.9012643838692025</v>
      </c>
      <c r="BY3" s="160">
        <f>BY$9/BY11</f>
        <v>1.0764104267360983</v>
      </c>
    </row>
    <row r="4" spans="1:110" s="2" customFormat="1" ht="13.5" customHeight="1">
      <c r="A4" s="52" t="s">
        <v>162</v>
      </c>
      <c r="C4" s="162" t="s">
        <v>40</v>
      </c>
      <c r="D4" s="162" t="s">
        <v>22</v>
      </c>
      <c r="E4" s="162" t="s">
        <v>23</v>
      </c>
      <c r="F4" s="162" t="s">
        <v>24</v>
      </c>
      <c r="H4" s="19"/>
      <c r="I4" s="7"/>
      <c r="J4" s="7"/>
      <c r="K4" s="30"/>
      <c r="L4" s="30"/>
      <c r="M4" s="30"/>
      <c r="N4" s="30"/>
      <c r="O4" s="30"/>
      <c r="P4" s="30"/>
      <c r="Q4" s="30"/>
      <c r="R4" s="30"/>
      <c r="S4" s="30"/>
      <c r="T4" s="30"/>
      <c r="V4" s="30"/>
      <c r="W4" s="30"/>
      <c r="X4" s="30"/>
      <c r="Y4" s="17" t="s">
        <v>94</v>
      </c>
      <c r="Z4" s="17" t="s">
        <v>94</v>
      </c>
      <c r="AA4" s="31"/>
      <c r="AB4" s="17"/>
      <c r="AC4" s="44"/>
      <c r="AD4" s="30"/>
      <c r="AE4" s="30"/>
      <c r="AF4" s="7"/>
      <c r="AG4" s="7"/>
      <c r="AH4" s="7"/>
      <c r="AI4" s="7"/>
      <c r="AJ4" s="7"/>
      <c r="AK4" s="7"/>
      <c r="AL4" s="7"/>
      <c r="AM4" s="23"/>
      <c r="AV4" s="27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E4" s="31"/>
      <c r="DF4" s="31"/>
    </row>
    <row r="5" spans="3:110" s="2" customFormat="1" ht="12.75">
      <c r="C5" s="162"/>
      <c r="D5" s="162"/>
      <c r="E5" s="162"/>
      <c r="F5" s="162"/>
      <c r="H5" s="4" t="s">
        <v>95</v>
      </c>
      <c r="I5" s="4" t="s">
        <v>95</v>
      </c>
      <c r="J5" s="4"/>
      <c r="K5" s="17"/>
      <c r="L5" s="17" t="s">
        <v>97</v>
      </c>
      <c r="M5" s="17" t="s">
        <v>153</v>
      </c>
      <c r="N5" s="17" t="s">
        <v>96</v>
      </c>
      <c r="O5" s="17" t="s">
        <v>98</v>
      </c>
      <c r="P5" s="17" t="s">
        <v>99</v>
      </c>
      <c r="Q5" s="17" t="s">
        <v>100</v>
      </c>
      <c r="R5" s="17"/>
      <c r="S5" s="17"/>
      <c r="T5" s="17"/>
      <c r="V5" s="17"/>
      <c r="W5" s="17" t="s">
        <v>101</v>
      </c>
      <c r="X5" s="17" t="s">
        <v>102</v>
      </c>
      <c r="Y5" s="17" t="s">
        <v>103</v>
      </c>
      <c r="Z5" s="17" t="s">
        <v>103</v>
      </c>
      <c r="AA5" s="17"/>
      <c r="AB5" s="17" t="s">
        <v>104</v>
      </c>
      <c r="AC5" s="44"/>
      <c r="AD5" s="30"/>
      <c r="AE5" s="30"/>
      <c r="AF5" s="7" t="s">
        <v>167</v>
      </c>
      <c r="AG5" s="7" t="s">
        <v>167</v>
      </c>
      <c r="AH5" s="7" t="s">
        <v>167</v>
      </c>
      <c r="AI5" s="7" t="s">
        <v>1</v>
      </c>
      <c r="AJ5" s="7" t="s">
        <v>1</v>
      </c>
      <c r="AK5" s="7" t="s">
        <v>1</v>
      </c>
      <c r="AL5" s="7" t="s">
        <v>1</v>
      </c>
      <c r="AM5" s="7" t="s">
        <v>1</v>
      </c>
      <c r="AN5" s="2" t="s">
        <v>167</v>
      </c>
      <c r="AO5" s="2" t="s">
        <v>1</v>
      </c>
      <c r="AP5" s="2" t="s">
        <v>6</v>
      </c>
      <c r="AQ5" s="2" t="s">
        <v>88</v>
      </c>
      <c r="AR5" s="2" t="s">
        <v>88</v>
      </c>
      <c r="AS5" s="2" t="s">
        <v>88</v>
      </c>
      <c r="AT5" s="2" t="s">
        <v>88</v>
      </c>
      <c r="AU5" s="2" t="s">
        <v>88</v>
      </c>
      <c r="AV5" s="2" t="s">
        <v>88</v>
      </c>
      <c r="BL5" s="12" t="s">
        <v>26</v>
      </c>
      <c r="BM5" s="2" t="s">
        <v>34</v>
      </c>
      <c r="BN5" s="2" t="s">
        <v>34</v>
      </c>
      <c r="BO5" s="2" t="s">
        <v>33</v>
      </c>
      <c r="BP5" s="2" t="s">
        <v>33</v>
      </c>
      <c r="BQ5" s="2" t="s">
        <v>52</v>
      </c>
      <c r="BR5" s="2" t="s">
        <v>52</v>
      </c>
      <c r="BS5" s="2" t="s">
        <v>52</v>
      </c>
      <c r="BT5" s="2" t="s">
        <v>52</v>
      </c>
      <c r="BU5" s="2" t="s">
        <v>52</v>
      </c>
      <c r="BV5" s="2" t="s">
        <v>52</v>
      </c>
      <c r="BW5" s="2" t="s">
        <v>52</v>
      </c>
      <c r="BX5" s="2" t="s">
        <v>52</v>
      </c>
      <c r="BY5" s="2" t="s">
        <v>52</v>
      </c>
      <c r="BZ5" s="2" t="s">
        <v>52</v>
      </c>
      <c r="CA5" s="2" t="s">
        <v>53</v>
      </c>
      <c r="CB5" s="2" t="s">
        <v>53</v>
      </c>
      <c r="CC5" s="2" t="s">
        <v>53</v>
      </c>
      <c r="CD5" s="2" t="s">
        <v>53</v>
      </c>
      <c r="CE5" s="2" t="s">
        <v>53</v>
      </c>
      <c r="CF5" s="2" t="s">
        <v>53</v>
      </c>
      <c r="CG5" s="2" t="s">
        <v>53</v>
      </c>
      <c r="CH5" s="2" t="s">
        <v>53</v>
      </c>
      <c r="CI5" s="2" t="s">
        <v>53</v>
      </c>
      <c r="CJ5" s="2" t="s">
        <v>53</v>
      </c>
      <c r="CK5" s="2" t="s">
        <v>53</v>
      </c>
      <c r="CL5" s="2" t="s">
        <v>53</v>
      </c>
      <c r="CM5" s="2" t="s">
        <v>53</v>
      </c>
      <c r="CN5" s="2" t="s">
        <v>53</v>
      </c>
      <c r="CQ5" s="17"/>
      <c r="CR5" s="17" t="s">
        <v>97</v>
      </c>
      <c r="CS5" s="17" t="s">
        <v>153</v>
      </c>
      <c r="CT5" s="17" t="s">
        <v>96</v>
      </c>
      <c r="CU5" s="17"/>
      <c r="CV5" s="17" t="s">
        <v>98</v>
      </c>
      <c r="CW5" s="17" t="s">
        <v>99</v>
      </c>
      <c r="CX5" s="17" t="s">
        <v>100</v>
      </c>
      <c r="CY5" s="17"/>
      <c r="CZ5" s="17" t="s">
        <v>101</v>
      </c>
      <c r="DA5" s="17" t="s">
        <v>102</v>
      </c>
      <c r="DB5" s="17" t="s">
        <v>94</v>
      </c>
      <c r="DC5" s="17" t="s">
        <v>94</v>
      </c>
      <c r="DE5" s="17"/>
      <c r="DF5" s="17"/>
    </row>
    <row r="6" spans="3:110" s="2" customFormat="1" ht="12.75" customHeight="1">
      <c r="C6" s="162"/>
      <c r="D6" s="162"/>
      <c r="E6" s="162"/>
      <c r="F6" s="162"/>
      <c r="H6" s="4" t="s">
        <v>105</v>
      </c>
      <c r="I6" s="4" t="s">
        <v>110</v>
      </c>
      <c r="J6" s="4" t="s">
        <v>104</v>
      </c>
      <c r="K6" s="17" t="s">
        <v>106</v>
      </c>
      <c r="L6" s="17" t="s">
        <v>111</v>
      </c>
      <c r="M6" s="17" t="s">
        <v>107</v>
      </c>
      <c r="N6" s="17" t="s">
        <v>108</v>
      </c>
      <c r="O6" s="17" t="s">
        <v>112</v>
      </c>
      <c r="P6" s="17" t="s">
        <v>113</v>
      </c>
      <c r="Q6" s="17" t="s">
        <v>114</v>
      </c>
      <c r="R6" s="17" t="s">
        <v>108</v>
      </c>
      <c r="S6" s="17" t="s">
        <v>234</v>
      </c>
      <c r="T6" s="17" t="s">
        <v>234</v>
      </c>
      <c r="U6" s="2" t="s">
        <v>189</v>
      </c>
      <c r="V6" s="17" t="s">
        <v>109</v>
      </c>
      <c r="W6" s="17" t="s">
        <v>115</v>
      </c>
      <c r="X6" s="17" t="s">
        <v>116</v>
      </c>
      <c r="Y6" s="17" t="s">
        <v>163</v>
      </c>
      <c r="Z6" s="17" t="s">
        <v>117</v>
      </c>
      <c r="AA6" s="17" t="s">
        <v>104</v>
      </c>
      <c r="AB6" s="17" t="s">
        <v>94</v>
      </c>
      <c r="AC6" s="15" t="s">
        <v>35</v>
      </c>
      <c r="AD6" s="17" t="s">
        <v>35</v>
      </c>
      <c r="AE6" s="17" t="s">
        <v>35</v>
      </c>
      <c r="AF6" s="7" t="s">
        <v>164</v>
      </c>
      <c r="AG6" s="7" t="s">
        <v>165</v>
      </c>
      <c r="AH6" s="7" t="s">
        <v>166</v>
      </c>
      <c r="AI6" s="7" t="s">
        <v>2</v>
      </c>
      <c r="AJ6" s="7" t="s">
        <v>3</v>
      </c>
      <c r="AK6" s="7" t="s">
        <v>4</v>
      </c>
      <c r="AL6" s="7" t="s">
        <v>5</v>
      </c>
      <c r="AM6" s="7" t="s">
        <v>140</v>
      </c>
      <c r="AQ6" s="2" t="s">
        <v>92</v>
      </c>
      <c r="AR6" s="2" t="s">
        <v>90</v>
      </c>
      <c r="AS6" s="2" t="s">
        <v>91</v>
      </c>
      <c r="AT6" s="2" t="s">
        <v>30</v>
      </c>
      <c r="AU6" s="2" t="s">
        <v>89</v>
      </c>
      <c r="AV6" s="2" t="s">
        <v>89</v>
      </c>
      <c r="AW6" s="10" t="s">
        <v>7</v>
      </c>
      <c r="AX6" s="10" t="s">
        <v>8</v>
      </c>
      <c r="AY6" s="10" t="s">
        <v>9</v>
      </c>
      <c r="AZ6" s="10" t="s">
        <v>10</v>
      </c>
      <c r="BA6" s="10" t="s">
        <v>11</v>
      </c>
      <c r="BB6" s="10" t="s">
        <v>12</v>
      </c>
      <c r="BC6" s="10" t="s">
        <v>13</v>
      </c>
      <c r="BD6" s="10" t="s">
        <v>14</v>
      </c>
      <c r="BE6" s="10" t="s">
        <v>15</v>
      </c>
      <c r="BF6" s="10" t="s">
        <v>16</v>
      </c>
      <c r="BG6" s="10" t="s">
        <v>17</v>
      </c>
      <c r="BH6" s="10" t="s">
        <v>18</v>
      </c>
      <c r="BI6" s="10" t="s">
        <v>19</v>
      </c>
      <c r="BJ6" s="10" t="s">
        <v>20</v>
      </c>
      <c r="BK6" s="11" t="s">
        <v>28</v>
      </c>
      <c r="BL6" s="10" t="s">
        <v>27</v>
      </c>
      <c r="BM6" s="2" t="s">
        <v>29</v>
      </c>
      <c r="BN6" s="2" t="s">
        <v>32</v>
      </c>
      <c r="BO6" s="2" t="s">
        <v>29</v>
      </c>
      <c r="BP6" s="2" t="s">
        <v>32</v>
      </c>
      <c r="BQ6" s="2" t="s">
        <v>51</v>
      </c>
      <c r="BR6" s="2" t="s">
        <v>50</v>
      </c>
      <c r="BS6" s="2" t="s">
        <v>49</v>
      </c>
      <c r="BT6" s="2" t="s">
        <v>48</v>
      </c>
      <c r="BU6" s="2" t="s">
        <v>47</v>
      </c>
      <c r="BV6" s="2" t="s">
        <v>46</v>
      </c>
      <c r="BW6" s="2" t="s">
        <v>45</v>
      </c>
      <c r="BX6" s="2" t="s">
        <v>44</v>
      </c>
      <c r="BY6" s="2" t="s">
        <v>43</v>
      </c>
      <c r="BZ6" s="2" t="s">
        <v>32</v>
      </c>
      <c r="CA6" s="14" t="s">
        <v>64</v>
      </c>
      <c r="CB6" s="14" t="s">
        <v>55</v>
      </c>
      <c r="CC6" s="14" t="s">
        <v>54</v>
      </c>
      <c r="CD6" s="14" t="s">
        <v>56</v>
      </c>
      <c r="CE6" s="14" t="s">
        <v>61</v>
      </c>
      <c r="CF6" s="14" t="s">
        <v>62</v>
      </c>
      <c r="CG6" s="14" t="s">
        <v>37</v>
      </c>
      <c r="CH6" s="14" t="s">
        <v>63</v>
      </c>
      <c r="CI6" s="14" t="s">
        <v>57</v>
      </c>
      <c r="CJ6" s="14" t="s">
        <v>58</v>
      </c>
      <c r="CK6" s="14" t="s">
        <v>38</v>
      </c>
      <c r="CL6" s="14" t="s">
        <v>59</v>
      </c>
      <c r="CM6" s="14" t="s">
        <v>60</v>
      </c>
      <c r="CN6" s="2" t="s">
        <v>32</v>
      </c>
      <c r="CQ6" s="17" t="s">
        <v>106</v>
      </c>
      <c r="CR6" s="17" t="s">
        <v>111</v>
      </c>
      <c r="CS6" s="17" t="s">
        <v>107</v>
      </c>
      <c r="CT6" s="17" t="s">
        <v>108</v>
      </c>
      <c r="CU6" s="17"/>
      <c r="CV6" s="17" t="s">
        <v>112</v>
      </c>
      <c r="CW6" s="17" t="s">
        <v>113</v>
      </c>
      <c r="CX6" s="17" t="s">
        <v>114</v>
      </c>
      <c r="CY6" s="17" t="s">
        <v>109</v>
      </c>
      <c r="CZ6" s="17" t="s">
        <v>115</v>
      </c>
      <c r="DA6" s="17" t="s">
        <v>116</v>
      </c>
      <c r="DB6" s="17" t="s">
        <v>163</v>
      </c>
      <c r="DC6" s="17" t="s">
        <v>117</v>
      </c>
      <c r="DE6" s="17" t="s">
        <v>104</v>
      </c>
      <c r="DF6" s="17"/>
    </row>
    <row r="7" spans="1:118" s="40" customFormat="1" ht="12.75" customHeight="1">
      <c r="A7" s="37" t="s">
        <v>152</v>
      </c>
      <c r="B7" s="37" t="s">
        <v>118</v>
      </c>
      <c r="C7" s="163"/>
      <c r="D7" s="163"/>
      <c r="E7" s="163"/>
      <c r="F7" s="163"/>
      <c r="G7" s="38"/>
      <c r="H7" s="38" t="s">
        <v>118</v>
      </c>
      <c r="I7" s="38" t="s">
        <v>124</v>
      </c>
      <c r="J7" s="38" t="s">
        <v>125</v>
      </c>
      <c r="K7" s="39" t="s">
        <v>119</v>
      </c>
      <c r="L7" s="39" t="s">
        <v>120</v>
      </c>
      <c r="M7" s="39" t="s">
        <v>121</v>
      </c>
      <c r="N7" s="39" t="s">
        <v>122</v>
      </c>
      <c r="O7" s="39" t="s">
        <v>126</v>
      </c>
      <c r="P7" s="39" t="s">
        <v>127</v>
      </c>
      <c r="Q7" s="39" t="s">
        <v>128</v>
      </c>
      <c r="R7" s="39" t="s">
        <v>104</v>
      </c>
      <c r="S7" s="39" t="s">
        <v>235</v>
      </c>
      <c r="T7" s="39" t="s">
        <v>104</v>
      </c>
      <c r="U7" s="40" t="s">
        <v>104</v>
      </c>
      <c r="V7" s="39" t="s">
        <v>122</v>
      </c>
      <c r="W7" s="39" t="s">
        <v>123</v>
      </c>
      <c r="X7" s="39" t="s">
        <v>129</v>
      </c>
      <c r="Y7" s="39" t="s">
        <v>130</v>
      </c>
      <c r="Z7" s="39" t="s">
        <v>130</v>
      </c>
      <c r="AA7" s="39" t="s">
        <v>94</v>
      </c>
      <c r="AB7" s="39" t="s">
        <v>103</v>
      </c>
      <c r="AC7" s="45" t="s">
        <v>155</v>
      </c>
      <c r="AD7" s="39" t="s">
        <v>31</v>
      </c>
      <c r="AE7" s="39" t="s">
        <v>36</v>
      </c>
      <c r="AF7" s="38"/>
      <c r="AG7" s="38"/>
      <c r="AH7" s="38"/>
      <c r="AI7" s="38"/>
      <c r="AJ7" s="38"/>
      <c r="AK7" s="38"/>
      <c r="AL7" s="38"/>
      <c r="AM7" s="41"/>
      <c r="AV7" s="42"/>
      <c r="CQ7" s="39" t="s">
        <v>119</v>
      </c>
      <c r="CR7" s="39" t="s">
        <v>120</v>
      </c>
      <c r="CS7" s="39" t="s">
        <v>121</v>
      </c>
      <c r="CT7" s="39" t="s">
        <v>122</v>
      </c>
      <c r="CU7" s="39"/>
      <c r="CV7" s="39" t="s">
        <v>126</v>
      </c>
      <c r="CW7" s="39" t="s">
        <v>127</v>
      </c>
      <c r="CX7" s="39" t="s">
        <v>128</v>
      </c>
      <c r="CY7" s="39" t="s">
        <v>122</v>
      </c>
      <c r="CZ7" s="39" t="s">
        <v>123</v>
      </c>
      <c r="DA7" s="39" t="s">
        <v>129</v>
      </c>
      <c r="DB7" s="39" t="s">
        <v>130</v>
      </c>
      <c r="DC7" s="39" t="s">
        <v>130</v>
      </c>
      <c r="DE7" s="39" t="s">
        <v>94</v>
      </c>
      <c r="DF7" s="39"/>
      <c r="DG7" s="150"/>
      <c r="DH7" s="150"/>
      <c r="DI7" s="150"/>
      <c r="DJ7" s="150"/>
      <c r="DK7" s="150" t="s">
        <v>233</v>
      </c>
      <c r="DL7" s="150"/>
      <c r="DM7" s="150"/>
      <c r="DN7" s="150"/>
    </row>
    <row r="8" spans="1:92" s="97" customFormat="1" ht="12.75">
      <c r="A8" s="88">
        <v>999</v>
      </c>
      <c r="B8" s="88" t="s">
        <v>160</v>
      </c>
      <c r="C8" s="88"/>
      <c r="D8" s="89"/>
      <c r="E8" s="89"/>
      <c r="F8" s="89"/>
      <c r="G8" s="89"/>
      <c r="H8" s="90">
        <v>940680.1000000007</v>
      </c>
      <c r="I8" s="90">
        <v>53398.5</v>
      </c>
      <c r="J8" s="90">
        <v>994078.5999999993</v>
      </c>
      <c r="K8" s="91">
        <v>401.31</v>
      </c>
      <c r="L8" s="91">
        <v>770.08</v>
      </c>
      <c r="M8" s="91">
        <v>4513.45</v>
      </c>
      <c r="N8" s="91">
        <v>818.86</v>
      </c>
      <c r="O8" s="91">
        <v>222.46</v>
      </c>
      <c r="P8" s="91">
        <v>355.85</v>
      </c>
      <c r="Q8" s="91">
        <v>328.15</v>
      </c>
      <c r="R8" s="91">
        <f>M8+N8</f>
        <v>5332.3099999999995</v>
      </c>
      <c r="S8" s="91"/>
      <c r="T8" s="91"/>
      <c r="V8" s="91">
        <v>1080.73</v>
      </c>
      <c r="W8" s="91">
        <v>1014.23</v>
      </c>
      <c r="X8" s="91">
        <v>1928.63</v>
      </c>
      <c r="Y8" s="91">
        <v>11433.75</v>
      </c>
      <c r="Z8" s="91">
        <v>19346.57</v>
      </c>
      <c r="AA8" s="91">
        <v>11788574228</v>
      </c>
      <c r="AB8" s="91">
        <v>11858.79</v>
      </c>
      <c r="AC8" s="92">
        <v>951284</v>
      </c>
      <c r="AD8" s="93">
        <v>3505192038.927025</v>
      </c>
      <c r="AE8" s="93">
        <v>3684.6956733499405</v>
      </c>
      <c r="AF8" s="94">
        <v>74</v>
      </c>
      <c r="AG8" s="94">
        <v>72</v>
      </c>
      <c r="AH8" s="94">
        <v>57</v>
      </c>
      <c r="AI8" s="94">
        <v>0</v>
      </c>
      <c r="AJ8" s="94">
        <v>0</v>
      </c>
      <c r="AK8" s="94">
        <v>0</v>
      </c>
      <c r="AL8" s="94">
        <v>0</v>
      </c>
      <c r="AM8" s="95"/>
      <c r="AN8" s="90">
        <v>1490</v>
      </c>
      <c r="AO8" s="90">
        <v>1490</v>
      </c>
      <c r="AP8" s="90">
        <v>3000</v>
      </c>
      <c r="AQ8" s="94"/>
      <c r="AR8" s="94"/>
      <c r="AS8" s="94"/>
      <c r="AT8" s="94"/>
      <c r="AU8" s="94"/>
      <c r="AV8" s="96"/>
      <c r="AW8" s="94">
        <v>24875</v>
      </c>
      <c r="AX8" s="94">
        <v>68585</v>
      </c>
      <c r="AY8" s="94">
        <v>71497</v>
      </c>
      <c r="AZ8" s="94">
        <v>70448</v>
      </c>
      <c r="BA8" s="94">
        <v>71534</v>
      </c>
      <c r="BB8" s="94">
        <v>70752</v>
      </c>
      <c r="BC8" s="94">
        <v>71279</v>
      </c>
      <c r="BD8" s="94">
        <v>72921</v>
      </c>
      <c r="BE8" s="94">
        <v>73792</v>
      </c>
      <c r="BF8" s="94">
        <v>74381</v>
      </c>
      <c r="BG8" s="94">
        <v>82320</v>
      </c>
      <c r="BH8" s="94">
        <v>75421</v>
      </c>
      <c r="BI8" s="94">
        <v>72673</v>
      </c>
      <c r="BJ8" s="94">
        <v>67619</v>
      </c>
      <c r="BK8" s="94">
        <v>564</v>
      </c>
      <c r="BL8" s="94">
        <v>968661</v>
      </c>
      <c r="BM8" s="94">
        <v>59670588</v>
      </c>
      <c r="BN8" s="94">
        <v>10362.47</v>
      </c>
      <c r="BO8" s="94">
        <v>59670588</v>
      </c>
      <c r="BP8" s="94">
        <v>10362.47</v>
      </c>
      <c r="BQ8" s="95">
        <v>0.001028176944356043</v>
      </c>
      <c r="BR8" s="95">
        <v>0.0009975764400597322</v>
      </c>
      <c r="BS8" s="95">
        <v>0.007319640627677544</v>
      </c>
      <c r="BT8" s="95">
        <v>0.029437685133050992</v>
      </c>
      <c r="BU8" s="95">
        <v>0.02396019486401136</v>
      </c>
      <c r="BV8" s="95">
        <v>0.15672966290484466</v>
      </c>
      <c r="BW8" s="95">
        <v>0.23443658351489632</v>
      </c>
      <c r="BX8" s="95">
        <v>0.5460904795711033</v>
      </c>
      <c r="BY8" s="95">
        <v>0.16675596595808956</v>
      </c>
      <c r="BZ8" s="94">
        <v>163396</v>
      </c>
      <c r="CA8" s="95">
        <v>0.07221107003843423</v>
      </c>
      <c r="CB8" s="95">
        <v>0.007552204460329506</v>
      </c>
      <c r="CC8" s="95">
        <v>0.16551812773874514</v>
      </c>
      <c r="CD8" s="95">
        <v>0.00342725648118681</v>
      </c>
      <c r="CE8" s="95">
        <v>0.08484907831281059</v>
      </c>
      <c r="CF8" s="95">
        <v>0.008996548263115377</v>
      </c>
      <c r="CG8" s="95">
        <v>0.05741878626159759</v>
      </c>
      <c r="CH8" s="95">
        <v>0.39005850816421456</v>
      </c>
      <c r="CI8" s="95">
        <v>0.0014504639036451322</v>
      </c>
      <c r="CJ8" s="95">
        <v>0.031255355088251856</v>
      </c>
      <c r="CK8" s="95">
        <v>0.04602927856251071</v>
      </c>
      <c r="CL8" s="95">
        <v>0.03413180249210507</v>
      </c>
      <c r="CM8" s="95">
        <v>0.09710152023305343</v>
      </c>
      <c r="CN8" s="94">
        <v>163396</v>
      </c>
    </row>
    <row r="9" spans="1:120" s="61" customFormat="1" ht="12.75">
      <c r="A9" s="66">
        <v>675</v>
      </c>
      <c r="B9" s="66" t="s">
        <v>146</v>
      </c>
      <c r="C9" s="66" t="s">
        <v>39</v>
      </c>
      <c r="D9" s="67" t="s">
        <v>93</v>
      </c>
      <c r="E9" s="67" t="s">
        <v>21</v>
      </c>
      <c r="F9" s="67" t="s">
        <v>0</v>
      </c>
      <c r="G9" s="82"/>
      <c r="H9" s="68">
        <v>2152.8</v>
      </c>
      <c r="I9" s="68">
        <v>43.4</v>
      </c>
      <c r="J9" s="68">
        <v>2196.2</v>
      </c>
      <c r="K9" s="69">
        <v>424.9196395392047</v>
      </c>
      <c r="L9" s="69">
        <v>744.8597175771088</v>
      </c>
      <c r="M9" s="69">
        <v>4999.951690821255</v>
      </c>
      <c r="N9" s="69">
        <v>1025.9136937941284</v>
      </c>
      <c r="O9" s="69">
        <v>163.39186176142695</v>
      </c>
      <c r="P9" s="69">
        <v>439.03149386845035</v>
      </c>
      <c r="Q9" s="69">
        <v>435.0088257153474</v>
      </c>
      <c r="R9" s="69">
        <f>M9+N9</f>
        <v>6025.865384615384</v>
      </c>
      <c r="S9" s="144">
        <f>R9/Y9</f>
        <v>0.525486886669718</v>
      </c>
      <c r="T9" s="144">
        <f>R9/AB9</f>
        <v>0.4978082025506136</v>
      </c>
      <c r="U9" s="161">
        <f>SUM(L9:Q9)</f>
        <v>7808.157283537717</v>
      </c>
      <c r="V9" s="69">
        <v>1174.266536603493</v>
      </c>
      <c r="W9" s="69">
        <v>784.9261426978818</v>
      </c>
      <c r="X9" s="69">
        <v>1274.9345039018951</v>
      </c>
      <c r="Y9" s="69">
        <v>11467.20410628019</v>
      </c>
      <c r="Z9" s="69">
        <v>43731.5668202765</v>
      </c>
      <c r="AA9" s="69">
        <v>26584547</v>
      </c>
      <c r="AB9" s="69">
        <v>12104.79327930061</v>
      </c>
      <c r="AC9" s="70">
        <v>2010</v>
      </c>
      <c r="AD9" s="71">
        <v>3269343</v>
      </c>
      <c r="AE9" s="71">
        <v>1626.5388059701493</v>
      </c>
      <c r="AF9" s="72">
        <v>92</v>
      </c>
      <c r="AG9" s="72">
        <v>90</v>
      </c>
      <c r="AH9" s="72">
        <v>70</v>
      </c>
      <c r="AI9" s="72">
        <v>565</v>
      </c>
      <c r="AJ9" s="72">
        <v>565</v>
      </c>
      <c r="AK9" s="72">
        <v>561</v>
      </c>
      <c r="AL9" s="72">
        <v>172</v>
      </c>
      <c r="AM9" s="73">
        <v>0.9555555555555556</v>
      </c>
      <c r="AN9" s="74">
        <v>1820</v>
      </c>
      <c r="AO9" s="74">
        <v>1691</v>
      </c>
      <c r="AP9" s="74">
        <v>3511</v>
      </c>
      <c r="AQ9" s="72">
        <v>97</v>
      </c>
      <c r="AR9" s="72">
        <v>151</v>
      </c>
      <c r="AS9" s="72">
        <v>98.1</v>
      </c>
      <c r="AT9" s="72">
        <v>171</v>
      </c>
      <c r="AU9" s="75" t="s">
        <v>73</v>
      </c>
      <c r="AV9" s="76">
        <v>12.589473684210528</v>
      </c>
      <c r="AW9" s="72">
        <v>37</v>
      </c>
      <c r="AX9" s="72">
        <v>146</v>
      </c>
      <c r="AY9" s="72">
        <v>130</v>
      </c>
      <c r="AZ9" s="72">
        <v>141</v>
      </c>
      <c r="BA9" s="72">
        <v>141</v>
      </c>
      <c r="BB9" s="72">
        <v>149</v>
      </c>
      <c r="BC9" s="72">
        <v>174</v>
      </c>
      <c r="BD9" s="72">
        <v>177</v>
      </c>
      <c r="BE9" s="72">
        <v>188</v>
      </c>
      <c r="BF9" s="72">
        <v>164</v>
      </c>
      <c r="BG9" s="72">
        <v>174</v>
      </c>
      <c r="BH9" s="72">
        <v>181</v>
      </c>
      <c r="BI9" s="72">
        <v>178</v>
      </c>
      <c r="BJ9" s="72">
        <v>182</v>
      </c>
      <c r="BK9" s="72">
        <v>1</v>
      </c>
      <c r="BL9" s="72">
        <v>2163</v>
      </c>
      <c r="BM9" s="72">
        <v>53242</v>
      </c>
      <c r="BN9" s="72">
        <v>10.35</v>
      </c>
      <c r="BO9" s="72">
        <v>539357</v>
      </c>
      <c r="BP9" s="72">
        <v>101</v>
      </c>
      <c r="BQ9" s="77">
        <v>0</v>
      </c>
      <c r="BR9" s="77">
        <v>0</v>
      </c>
      <c r="BS9" s="77">
        <v>0.0029239766081871343</v>
      </c>
      <c r="BT9" s="77">
        <v>0.04093567251461988</v>
      </c>
      <c r="BU9" s="77">
        <v>0.038011695906432746</v>
      </c>
      <c r="BV9" s="77">
        <v>0.03508771929824561</v>
      </c>
      <c r="BW9" s="77">
        <v>0.1608187134502924</v>
      </c>
      <c r="BX9" s="77">
        <v>0.7222222222222222</v>
      </c>
      <c r="BY9" s="77">
        <v>0.15602189781021897</v>
      </c>
      <c r="BZ9" s="72">
        <v>342</v>
      </c>
      <c r="CA9" s="77">
        <v>0.014619883040935672</v>
      </c>
      <c r="CB9" s="77">
        <v>0.005847953216374269</v>
      </c>
      <c r="CC9" s="77">
        <v>0.07894736842105263</v>
      </c>
      <c r="CD9" s="77">
        <v>0.0029239766081871343</v>
      </c>
      <c r="CE9" s="77">
        <v>0.06725146198830409</v>
      </c>
      <c r="CF9" s="77">
        <v>0</v>
      </c>
      <c r="CG9" s="77">
        <v>0.11403508771929824</v>
      </c>
      <c r="CH9" s="77">
        <v>0.36257309941520466</v>
      </c>
      <c r="CI9" s="77">
        <v>0</v>
      </c>
      <c r="CJ9" s="77">
        <v>0.04093567251461988</v>
      </c>
      <c r="CK9" s="77">
        <v>0.04093567251461988</v>
      </c>
      <c r="CL9" s="77">
        <v>0.195906432748538</v>
      </c>
      <c r="CM9" s="77">
        <v>0.07602339181286549</v>
      </c>
      <c r="CN9" s="72">
        <v>342</v>
      </c>
      <c r="CO9" s="73">
        <v>0.1557235224478645</v>
      </c>
      <c r="CQ9" s="69">
        <f>$H9*K9</f>
        <v>914767</v>
      </c>
      <c r="CR9" s="69">
        <f>$H9*L9</f>
        <v>1603534</v>
      </c>
      <c r="CS9" s="69">
        <f>$H9*M9</f>
        <v>10763896</v>
      </c>
      <c r="CT9" s="69">
        <f>$H9*N9</f>
        <v>2208587</v>
      </c>
      <c r="CU9" s="69">
        <f>$H9*R9</f>
        <v>12972483</v>
      </c>
      <c r="CV9" s="69">
        <f>$H9*O9</f>
        <v>351750</v>
      </c>
      <c r="CW9" s="69">
        <f>$H9*P9</f>
        <v>945147</v>
      </c>
      <c r="CX9" s="69">
        <f>$H9*Q9</f>
        <v>936487</v>
      </c>
      <c r="CY9" s="69">
        <f>$H9*V9</f>
        <v>2527961</v>
      </c>
      <c r="CZ9" s="69">
        <f>$H9*W9</f>
        <v>1689789</v>
      </c>
      <c r="DA9" s="69">
        <f>$H9*X9</f>
        <v>2744679</v>
      </c>
      <c r="DB9" s="69">
        <f>$H9*Y9</f>
        <v>24686596.999999996</v>
      </c>
      <c r="DC9" s="69">
        <f>I9*Z9</f>
        <v>1897950</v>
      </c>
      <c r="DD9" s="144">
        <f>DC9/DE9</f>
        <v>0.07139297878575852</v>
      </c>
      <c r="DE9" s="69">
        <f>DB9+DC9</f>
        <v>26584546.999999996</v>
      </c>
      <c r="DF9" s="69"/>
      <c r="DG9" s="147">
        <f>DE9-CZ9-CQ9</f>
        <v>23979990.999999996</v>
      </c>
      <c r="DH9" s="147"/>
      <c r="DI9" s="148">
        <v>3879062</v>
      </c>
      <c r="DJ9" s="148"/>
      <c r="DK9" s="148">
        <v>1514177</v>
      </c>
      <c r="DL9" s="149">
        <f>DK9/DC9</f>
        <v>0.7977960430991333</v>
      </c>
      <c r="DM9" s="148">
        <v>22824315</v>
      </c>
      <c r="DN9" s="149">
        <f>DM9/DG9</f>
        <v>0.9518066541392782</v>
      </c>
      <c r="DP9" s="57"/>
    </row>
    <row r="10" spans="1:108" s="110" customFormat="1" ht="12.75">
      <c r="A10" s="100"/>
      <c r="B10" s="100" t="s">
        <v>41</v>
      </c>
      <c r="C10" s="100"/>
      <c r="D10" s="101"/>
      <c r="E10" s="101"/>
      <c r="F10" s="101"/>
      <c r="G10" s="101"/>
      <c r="H10" s="102">
        <f aca="true" t="shared" si="4" ref="H10:Y10">SUBTOTAL(1,H13:H26)</f>
        <v>3095.1571428571433</v>
      </c>
      <c r="I10" s="102">
        <f t="shared" si="4"/>
        <v>103.40714285714286</v>
      </c>
      <c r="J10" s="102">
        <f t="shared" si="4"/>
        <v>3198.5642857142857</v>
      </c>
      <c r="K10" s="103">
        <f t="shared" si="4"/>
        <v>434.83155766932174</v>
      </c>
      <c r="L10" s="103">
        <f t="shared" si="4"/>
        <v>764.6959770954585</v>
      </c>
      <c r="M10" s="103">
        <f t="shared" si="4"/>
        <v>4341.9745937429225</v>
      </c>
      <c r="N10" s="103">
        <f t="shared" si="4"/>
        <v>824.1161031601501</v>
      </c>
      <c r="O10" s="103">
        <f>SUBTOTAL(1,O13:O26)</f>
        <v>123.18171489919223</v>
      </c>
      <c r="P10" s="103">
        <f>SUBTOTAL(1,P13:P26)</f>
        <v>305.02381549064995</v>
      </c>
      <c r="Q10" s="103">
        <f>SUBTOTAL(1,Q13:Q26)</f>
        <v>303.60068948997247</v>
      </c>
      <c r="R10" s="103">
        <f t="shared" si="4"/>
        <v>5166.090696903071</v>
      </c>
      <c r="S10" s="145">
        <f>R10/Y10</f>
        <v>0.4880677217456286</v>
      </c>
      <c r="T10" s="145">
        <f>R10/AB10</f>
        <v>0.46243941294282753</v>
      </c>
      <c r="U10" s="103">
        <f>SUBTOTAL(1,U13:U26)</f>
        <v>6662.592893878345</v>
      </c>
      <c r="V10" s="103">
        <f t="shared" si="4"/>
        <v>971.7142097342404</v>
      </c>
      <c r="W10" s="103">
        <f t="shared" si="4"/>
        <v>938.473690871632</v>
      </c>
      <c r="X10" s="103">
        <f t="shared" si="4"/>
        <v>1577.1701825856399</v>
      </c>
      <c r="Y10" s="103">
        <f t="shared" si="4"/>
        <v>10584.782534739179</v>
      </c>
      <c r="Z10" s="103">
        <f>SUBTOTAL(1,Z13:Z26)</f>
        <v>36180.55840095397</v>
      </c>
      <c r="AA10" s="103">
        <f>SUBTOTAL(9,AA13:AA26)</f>
        <v>497803350</v>
      </c>
      <c r="AB10" s="103">
        <f>SUBTOTAL(1,AB13:AB26)</f>
        <v>11171.389272440252</v>
      </c>
      <c r="AC10" s="104"/>
      <c r="AD10" s="105"/>
      <c r="AE10" s="103">
        <f>SUBTOTAL(1,AE13:AE26)</f>
        <v>1562.174027322216</v>
      </c>
      <c r="AF10" s="106"/>
      <c r="AG10" s="106"/>
      <c r="AH10" s="106"/>
      <c r="AI10" s="106"/>
      <c r="AJ10" s="106"/>
      <c r="AK10" s="106"/>
      <c r="AL10" s="106"/>
      <c r="AM10" s="107"/>
      <c r="AN10" s="102">
        <f>SUBTOTAL(1,AN13:AN26)</f>
        <v>1792.142857142857</v>
      </c>
      <c r="AO10" s="102">
        <f>SUBTOTAL(1,AO13:AO26)</f>
        <v>1657.5714285714287</v>
      </c>
      <c r="AP10" s="102">
        <f>SUBTOTAL(1,AP13:AP26)</f>
        <v>3449.714285714286</v>
      </c>
      <c r="AQ10" s="106"/>
      <c r="AR10" s="106"/>
      <c r="AS10" s="106"/>
      <c r="AT10" s="102"/>
      <c r="AU10" s="106"/>
      <c r="AV10" s="108">
        <f>SUBTOTAL(1,AV13:AV26)</f>
        <v>13.934829782448078</v>
      </c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7"/>
      <c r="BR10" s="107"/>
      <c r="BS10" s="107"/>
      <c r="BT10" s="107"/>
      <c r="BU10" s="107"/>
      <c r="BV10" s="107"/>
      <c r="BW10" s="107"/>
      <c r="BX10" s="107"/>
      <c r="BY10" s="109">
        <f>SUBTOTAL(1,BY13:BY26)</f>
        <v>0.1462492729811135</v>
      </c>
      <c r="BZ10" s="106"/>
      <c r="CA10" s="109">
        <f aca="true" t="shared" si="5" ref="CA10:CM10">SUBTOTAL(1,CA13:CA26)</f>
        <v>0.03036398038938943</v>
      </c>
      <c r="CB10" s="109">
        <f t="shared" si="5"/>
        <v>0.007235538004501614</v>
      </c>
      <c r="CC10" s="109">
        <f t="shared" si="5"/>
        <v>0.1315557306917672</v>
      </c>
      <c r="CD10" s="109">
        <f t="shared" si="5"/>
        <v>0.002888377256061554</v>
      </c>
      <c r="CE10" s="109">
        <f t="shared" si="5"/>
        <v>0.05927168563551798</v>
      </c>
      <c r="CF10" s="109">
        <f t="shared" si="5"/>
        <v>0.01310717629993976</v>
      </c>
      <c r="CG10" s="109">
        <f t="shared" si="5"/>
        <v>0.06962242632272389</v>
      </c>
      <c r="CH10" s="109">
        <f t="shared" si="5"/>
        <v>0.46344537823942483</v>
      </c>
      <c r="CI10" s="109">
        <f t="shared" si="5"/>
        <v>0.0007017317656869058</v>
      </c>
      <c r="CJ10" s="109">
        <f t="shared" si="5"/>
        <v>0.026287627394847267</v>
      </c>
      <c r="CK10" s="109">
        <f t="shared" si="5"/>
        <v>0.054549894014687954</v>
      </c>
      <c r="CL10" s="109">
        <f t="shared" si="5"/>
        <v>0.05516418079717272</v>
      </c>
      <c r="CM10" s="109">
        <f t="shared" si="5"/>
        <v>0.08580627318827885</v>
      </c>
      <c r="CN10" s="106"/>
      <c r="CO10" s="109">
        <f>SUBTOTAL(1,CO13:CO26)</f>
        <v>0.1436378394375462</v>
      </c>
      <c r="DD10" s="146">
        <f>SUBTOTAL(1,DD13:DD26)</f>
        <v>0.08365497018902228</v>
      </c>
    </row>
    <row r="11" spans="1:108" s="110" customFormat="1" ht="12.75">
      <c r="A11" s="100"/>
      <c r="B11" s="100" t="s">
        <v>42</v>
      </c>
      <c r="C11" s="100"/>
      <c r="D11" s="101"/>
      <c r="E11" s="101"/>
      <c r="F11" s="101"/>
      <c r="G11" s="101"/>
      <c r="H11" s="102">
        <f aca="true" t="shared" si="6" ref="H11:Y11">MEDIAN(H13:H26)</f>
        <v>2455.25</v>
      </c>
      <c r="I11" s="102">
        <f t="shared" si="6"/>
        <v>60.5</v>
      </c>
      <c r="J11" s="102">
        <f t="shared" si="6"/>
        <v>2590.5</v>
      </c>
      <c r="K11" s="103">
        <f t="shared" si="6"/>
        <v>392.8746702480389</v>
      </c>
      <c r="L11" s="103">
        <f t="shared" si="6"/>
        <v>697.9335391933507</v>
      </c>
      <c r="M11" s="103">
        <f t="shared" si="6"/>
        <v>4190.018770375629</v>
      </c>
      <c r="N11" s="103">
        <f t="shared" si="6"/>
        <v>751.5498137190809</v>
      </c>
      <c r="O11" s="103">
        <f>MEDIAN(O13:O26)</f>
        <v>95.7713705305193</v>
      </c>
      <c r="P11" s="103">
        <f>MEDIAN(P13:P26)</f>
        <v>322.814438267464</v>
      </c>
      <c r="Q11" s="103">
        <f>MEDIAN(Q13:Q26)</f>
        <v>286.77887479385913</v>
      </c>
      <c r="R11" s="103">
        <f t="shared" si="6"/>
        <v>4944.737315129734</v>
      </c>
      <c r="S11" s="145">
        <f>R11/Y11</f>
        <v>0.4866808703596135</v>
      </c>
      <c r="T11" s="145">
        <f>R11/AB11</f>
        <v>0.46699971466683216</v>
      </c>
      <c r="U11" s="103">
        <f>MEDIAN(U13:U26)</f>
        <v>6381.140047446948</v>
      </c>
      <c r="V11" s="103">
        <f t="shared" si="6"/>
        <v>949.6255284576109</v>
      </c>
      <c r="W11" s="103">
        <f t="shared" si="6"/>
        <v>917.8302529920427</v>
      </c>
      <c r="X11" s="103">
        <f t="shared" si="6"/>
        <v>1643.2271292494388</v>
      </c>
      <c r="Y11" s="103">
        <f t="shared" si="6"/>
        <v>10160.122610687404</v>
      </c>
      <c r="Z11" s="103">
        <f>MEDIAN(Z13:Z26)</f>
        <v>38933.27468432743</v>
      </c>
      <c r="AA11" s="103"/>
      <c r="AB11" s="103">
        <f>MEDIAN(AB13:AB26)</f>
        <v>10588.309071360822</v>
      </c>
      <c r="AC11" s="104"/>
      <c r="AD11" s="105"/>
      <c r="AE11" s="103">
        <f>MEDIAN(AE13:AE26)</f>
        <v>1228.607366963773</v>
      </c>
      <c r="AF11" s="106"/>
      <c r="AG11" s="106"/>
      <c r="AH11" s="106"/>
      <c r="AI11" s="106"/>
      <c r="AJ11" s="106"/>
      <c r="AK11" s="106"/>
      <c r="AL11" s="106"/>
      <c r="AM11" s="107"/>
      <c r="AN11" s="102">
        <f>MEDIAN(AN13:AN26)</f>
        <v>1795</v>
      </c>
      <c r="AO11" s="102">
        <f>MEDIAN(AO13:AO26)</f>
        <v>1629</v>
      </c>
      <c r="AP11" s="102">
        <f>MEDIAN(AP13:AP26)</f>
        <v>3461</v>
      </c>
      <c r="AQ11" s="106"/>
      <c r="AR11" s="106"/>
      <c r="AS11" s="106"/>
      <c r="AT11" s="102"/>
      <c r="AU11" s="106"/>
      <c r="AV11" s="108">
        <f>MEDIAN(AV13:AV26)</f>
        <v>13.968679900744416</v>
      </c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7"/>
      <c r="BR11" s="107"/>
      <c r="BS11" s="107"/>
      <c r="BT11" s="107"/>
      <c r="BU11" s="107"/>
      <c r="BV11" s="107"/>
      <c r="BW11" s="107"/>
      <c r="BX11" s="107"/>
      <c r="BY11" s="109">
        <f>MEDIAN(BY13:BY26)</f>
        <v>0.14494647574467484</v>
      </c>
      <c r="BZ11" s="106"/>
      <c r="CA11" s="109">
        <f aca="true" t="shared" si="7" ref="CA11:CM11">MEDIAN(CA13:CA26)</f>
        <v>0.027607991787096265</v>
      </c>
      <c r="CB11" s="109">
        <f t="shared" si="7"/>
        <v>0.00691913778730499</v>
      </c>
      <c r="CC11" s="109">
        <f t="shared" si="7"/>
        <v>0.12489989989989989</v>
      </c>
      <c r="CD11" s="109">
        <f t="shared" si="7"/>
        <v>0</v>
      </c>
      <c r="CE11" s="109">
        <f t="shared" si="7"/>
        <v>0.05358939539988883</v>
      </c>
      <c r="CF11" s="109">
        <f t="shared" si="7"/>
        <v>0.007744035054052325</v>
      </c>
      <c r="CG11" s="109">
        <f t="shared" si="7"/>
        <v>0.07216267714659998</v>
      </c>
      <c r="CH11" s="109">
        <f t="shared" si="7"/>
        <v>0.5115740740740741</v>
      </c>
      <c r="CI11" s="109">
        <f t="shared" si="7"/>
        <v>0</v>
      </c>
      <c r="CJ11" s="109">
        <f t="shared" si="7"/>
        <v>0.020324297053284916</v>
      </c>
      <c r="CK11" s="109">
        <f t="shared" si="7"/>
        <v>0.05365862486509253</v>
      </c>
      <c r="CL11" s="109">
        <f t="shared" si="7"/>
        <v>0.04276390212465463</v>
      </c>
      <c r="CM11" s="109">
        <f t="shared" si="7"/>
        <v>0.07716506291635825</v>
      </c>
      <c r="CN11" s="106"/>
      <c r="CO11" s="109">
        <f>MEDIAN(CO13:CO26)</f>
        <v>0.14393166566209795</v>
      </c>
      <c r="DD11" s="146">
        <f>MEDIAN(DD13:DD26)</f>
        <v>0.07682071670246571</v>
      </c>
    </row>
    <row r="12" spans="1:92" s="110" customFormat="1" ht="12.75">
      <c r="A12" s="100"/>
      <c r="B12" s="100"/>
      <c r="C12" s="100"/>
      <c r="D12" s="101"/>
      <c r="E12" s="101"/>
      <c r="F12" s="101"/>
      <c r="G12" s="101"/>
      <c r="H12" s="102"/>
      <c r="I12" s="102"/>
      <c r="J12" s="102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V12" s="103"/>
      <c r="W12" s="103"/>
      <c r="X12" s="103"/>
      <c r="Y12" s="103"/>
      <c r="Z12" s="103"/>
      <c r="AA12" s="103"/>
      <c r="AB12" s="103"/>
      <c r="AC12" s="104"/>
      <c r="AD12" s="105"/>
      <c r="AE12" s="105"/>
      <c r="AF12" s="106"/>
      <c r="AG12" s="106"/>
      <c r="AH12" s="106"/>
      <c r="AI12" s="106"/>
      <c r="AJ12" s="106"/>
      <c r="AK12" s="106"/>
      <c r="AL12" s="106"/>
      <c r="AM12" s="107"/>
      <c r="AN12" s="102"/>
      <c r="AO12" s="102"/>
      <c r="AP12" s="102"/>
      <c r="AQ12" s="106"/>
      <c r="AR12" s="106"/>
      <c r="AS12" s="106"/>
      <c r="AT12" s="106"/>
      <c r="AU12" s="106"/>
      <c r="AV12" s="111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7"/>
      <c r="BR12" s="107"/>
      <c r="BS12" s="107"/>
      <c r="BT12" s="107"/>
      <c r="BU12" s="107"/>
      <c r="BV12" s="107"/>
      <c r="BW12" s="107"/>
      <c r="BX12" s="107"/>
      <c r="BY12" s="107"/>
      <c r="BZ12" s="106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6"/>
    </row>
    <row r="13" spans="1:120" s="61" customFormat="1" ht="12.75">
      <c r="A13" s="55"/>
      <c r="B13" s="55" t="s">
        <v>158</v>
      </c>
      <c r="C13" s="84" t="s">
        <v>39</v>
      </c>
      <c r="D13" s="56"/>
      <c r="E13" s="56"/>
      <c r="F13" s="56"/>
      <c r="G13" s="55" t="s">
        <v>158</v>
      </c>
      <c r="H13" s="5">
        <v>5901.2</v>
      </c>
      <c r="I13" s="5">
        <v>140.2</v>
      </c>
      <c r="J13" s="5">
        <v>6041.4</v>
      </c>
      <c r="K13" s="57">
        <v>458.8146478682301</v>
      </c>
      <c r="L13" s="57">
        <v>632.506439368264</v>
      </c>
      <c r="M13" s="57">
        <v>3765.8608418626714</v>
      </c>
      <c r="N13" s="57">
        <v>920.7171422761471</v>
      </c>
      <c r="O13" s="57">
        <v>80.6410560563953</v>
      </c>
      <c r="P13" s="57">
        <v>231.4983393208161</v>
      </c>
      <c r="Q13" s="57">
        <v>286.29024605165046</v>
      </c>
      <c r="R13" s="57">
        <f aca="true" t="shared" si="8" ref="R13:R26">M13+N13</f>
        <v>4686.5779841388185</v>
      </c>
      <c r="S13" s="143">
        <f aca="true" t="shared" si="9" ref="S13:S26">R13/Y13</f>
        <v>0.45580599568965524</v>
      </c>
      <c r="T13" s="143">
        <f aca="true" t="shared" si="10" ref="T13:T26">R13/AB13</f>
        <v>0.42723342539336473</v>
      </c>
      <c r="U13" s="57">
        <f aca="true" t="shared" si="11" ref="U13:U26">SUM(L13:Q13)</f>
        <v>5917.514064935944</v>
      </c>
      <c r="V13" s="57">
        <v>1260.2868908018706</v>
      </c>
      <c r="W13" s="57">
        <v>950.3167152443569</v>
      </c>
      <c r="X13" s="57">
        <v>1695.025418558937</v>
      </c>
      <c r="Y13" s="57">
        <v>10281.957737409339</v>
      </c>
      <c r="Z13" s="57">
        <v>39913.17403708988</v>
      </c>
      <c r="AA13" s="57">
        <v>66271716</v>
      </c>
      <c r="AB13" s="57">
        <v>10969.595789055518</v>
      </c>
      <c r="AC13" s="62">
        <v>5771</v>
      </c>
      <c r="AD13" s="63">
        <v>9274001</v>
      </c>
      <c r="AE13" s="63">
        <v>1607.0006931207763</v>
      </c>
      <c r="AF13" s="59">
        <v>95</v>
      </c>
      <c r="AG13" s="59">
        <v>93</v>
      </c>
      <c r="AH13" s="59">
        <v>92</v>
      </c>
      <c r="AI13" s="59">
        <v>606</v>
      </c>
      <c r="AJ13" s="59">
        <v>609</v>
      </c>
      <c r="AK13" s="59">
        <v>640</v>
      </c>
      <c r="AL13" s="59">
        <v>426</v>
      </c>
      <c r="AM13" s="78">
        <v>0.9311475409836065</v>
      </c>
      <c r="AN13" s="59">
        <v>1880</v>
      </c>
      <c r="AO13" s="59">
        <v>1855</v>
      </c>
      <c r="AP13" s="59">
        <v>3735</v>
      </c>
      <c r="AQ13" s="59"/>
      <c r="AR13" s="59">
        <v>326</v>
      </c>
      <c r="AS13" s="59"/>
      <c r="AT13" s="59">
        <v>351</v>
      </c>
      <c r="AU13" s="64"/>
      <c r="AV13" s="65">
        <v>16.812535612535616</v>
      </c>
      <c r="AW13" s="59">
        <v>47</v>
      </c>
      <c r="AX13" s="59">
        <v>371</v>
      </c>
      <c r="AY13" s="59">
        <v>383</v>
      </c>
      <c r="AZ13" s="59">
        <v>447</v>
      </c>
      <c r="BA13" s="59">
        <v>445</v>
      </c>
      <c r="BB13" s="59">
        <v>453</v>
      </c>
      <c r="BC13" s="59">
        <v>483</v>
      </c>
      <c r="BD13" s="59">
        <v>478</v>
      </c>
      <c r="BE13" s="59">
        <v>476</v>
      </c>
      <c r="BF13" s="59">
        <v>514</v>
      </c>
      <c r="BG13" s="59">
        <v>469</v>
      </c>
      <c r="BH13" s="59">
        <v>500</v>
      </c>
      <c r="BI13" s="59">
        <v>474</v>
      </c>
      <c r="BJ13" s="59">
        <v>441</v>
      </c>
      <c r="BK13" s="59">
        <v>2</v>
      </c>
      <c r="BL13" s="59">
        <v>5983</v>
      </c>
      <c r="BM13" s="59">
        <v>31771</v>
      </c>
      <c r="BN13" s="59">
        <v>5.75</v>
      </c>
      <c r="BO13" s="59">
        <v>370636</v>
      </c>
      <c r="BP13" s="59">
        <v>70.69</v>
      </c>
      <c r="BQ13" s="60"/>
      <c r="BR13" s="60"/>
      <c r="BS13" s="60"/>
      <c r="BT13" s="60"/>
      <c r="BU13" s="60"/>
      <c r="BV13" s="60"/>
      <c r="BW13" s="60"/>
      <c r="BX13" s="60"/>
      <c r="BY13" s="60">
        <v>0.14272614742252748</v>
      </c>
      <c r="BZ13" s="59">
        <v>868</v>
      </c>
      <c r="CA13" s="83">
        <v>0.03917050691244239</v>
      </c>
      <c r="CB13" s="83">
        <v>0.01152073732718894</v>
      </c>
      <c r="CC13" s="83">
        <v>0.23963133640552994</v>
      </c>
      <c r="CD13" s="83">
        <v>0.0034562211981566822</v>
      </c>
      <c r="CE13" s="83">
        <v>0.0967741935483871</v>
      </c>
      <c r="CF13" s="83">
        <v>0.03917050691244239</v>
      </c>
      <c r="CG13" s="83">
        <v>0.10714285714285714</v>
      </c>
      <c r="CH13" s="83">
        <v>0.20852534562211983</v>
      </c>
      <c r="CI13" s="83">
        <v>0</v>
      </c>
      <c r="CJ13" s="83">
        <v>0.03571428571428571</v>
      </c>
      <c r="CK13" s="83">
        <v>0.05069124423963134</v>
      </c>
      <c r="CL13" s="83">
        <v>0.0967741935483871</v>
      </c>
      <c r="CM13" s="83">
        <v>0.07142857142857142</v>
      </c>
      <c r="CN13" s="59">
        <v>868</v>
      </c>
      <c r="CO13" s="98">
        <v>0.14367530704803524</v>
      </c>
      <c r="CQ13" s="57">
        <f aca="true" t="shared" si="12" ref="CQ13:CT15">$H13*K13</f>
        <v>2707556.9999999995</v>
      </c>
      <c r="CR13" s="57">
        <f t="shared" si="12"/>
        <v>3732546.999999999</v>
      </c>
      <c r="CS13" s="57">
        <f t="shared" si="12"/>
        <v>22223097.999999996</v>
      </c>
      <c r="CT13" s="57">
        <f t="shared" si="12"/>
        <v>5433335.999999999</v>
      </c>
      <c r="CU13" s="57">
        <f>$H13*R13</f>
        <v>27656433.999999996</v>
      </c>
      <c r="CV13" s="57">
        <f aca="true" t="shared" si="13" ref="CV13:CV26">$H13*O13</f>
        <v>475878.99999999994</v>
      </c>
      <c r="CW13" s="57">
        <f aca="true" t="shared" si="14" ref="CW13:CW26">$H13*P13</f>
        <v>1366117.9999999998</v>
      </c>
      <c r="CX13" s="57">
        <f aca="true" t="shared" si="15" ref="CX13:CX26">$H13*Q13</f>
        <v>1689455.9999999995</v>
      </c>
      <c r="CY13" s="57">
        <f aca="true" t="shared" si="16" ref="CY13:DB15">$H13*V13</f>
        <v>7437204.999999999</v>
      </c>
      <c r="CZ13" s="57">
        <f t="shared" si="16"/>
        <v>5608008.999999999</v>
      </c>
      <c r="DA13" s="57">
        <f t="shared" si="16"/>
        <v>10002683.999999998</v>
      </c>
      <c r="DB13" s="57">
        <f t="shared" si="16"/>
        <v>60675888.999999985</v>
      </c>
      <c r="DC13" s="57">
        <f aca="true" t="shared" si="17" ref="DC13:DC26">I13*Z13</f>
        <v>5595827</v>
      </c>
      <c r="DD13" s="143">
        <f aca="true" t="shared" si="18" ref="DD13:DD26">DC13/DE13</f>
        <v>0.08443763550652592</v>
      </c>
      <c r="DE13" s="57">
        <f aca="true" t="shared" si="19" ref="DE13:DE26">DB13+DC13</f>
        <v>66271715.999999985</v>
      </c>
      <c r="DF13" s="57"/>
      <c r="DG13" s="147">
        <f>DE13-CZ13-CQ13</f>
        <v>57956149.999999985</v>
      </c>
      <c r="DH13" s="147"/>
      <c r="DI13" s="148">
        <v>6832372</v>
      </c>
      <c r="DJ13" s="148"/>
      <c r="DK13" s="148">
        <v>5188933</v>
      </c>
      <c r="DL13" s="149">
        <f>DK13/DC13</f>
        <v>0.9272861723566508</v>
      </c>
      <c r="DM13" s="148">
        <v>57152356</v>
      </c>
      <c r="DN13" s="149">
        <f>DM13/DG13</f>
        <v>0.9861309973143492</v>
      </c>
      <c r="DP13" s="57"/>
    </row>
    <row r="14" spans="1:120" s="99" customFormat="1" ht="12.75">
      <c r="A14" s="84">
        <v>23</v>
      </c>
      <c r="B14" s="84" t="s">
        <v>132</v>
      </c>
      <c r="C14" s="84" t="s">
        <v>39</v>
      </c>
      <c r="D14" s="85"/>
      <c r="E14" s="85" t="s">
        <v>21</v>
      </c>
      <c r="F14" s="85" t="s">
        <v>0</v>
      </c>
      <c r="G14" s="85"/>
      <c r="H14" s="5">
        <v>2256.4</v>
      </c>
      <c r="I14" s="5">
        <v>115.4</v>
      </c>
      <c r="J14" s="5">
        <v>2371.8</v>
      </c>
      <c r="K14" s="86">
        <v>834.6600780003545</v>
      </c>
      <c r="L14" s="86">
        <v>1452.3377947172487</v>
      </c>
      <c r="M14" s="86">
        <v>5346.841872008509</v>
      </c>
      <c r="N14" s="86">
        <v>751.9996454529338</v>
      </c>
      <c r="O14" s="86">
        <v>218.54680021272824</v>
      </c>
      <c r="P14" s="86">
        <v>217.7357737989718</v>
      </c>
      <c r="Q14" s="86">
        <v>387.4920226910122</v>
      </c>
      <c r="R14" s="57">
        <f t="shared" si="8"/>
        <v>6098.841517461443</v>
      </c>
      <c r="S14" s="143">
        <f t="shared" si="9"/>
        <v>0.4633780225674711</v>
      </c>
      <c r="T14" s="143">
        <f t="shared" si="10"/>
        <v>0.4194934963780603</v>
      </c>
      <c r="U14" s="57">
        <f t="shared" si="11"/>
        <v>8374.953908881404</v>
      </c>
      <c r="V14" s="86">
        <v>987.4215564616202</v>
      </c>
      <c r="W14" s="86">
        <v>1381.4904272292147</v>
      </c>
      <c r="X14" s="86">
        <v>1583.171866690303</v>
      </c>
      <c r="Y14" s="86">
        <v>13161.697837262898</v>
      </c>
      <c r="Z14" s="86">
        <v>41460.64991334489</v>
      </c>
      <c r="AA14" s="86">
        <v>34482614</v>
      </c>
      <c r="AB14" s="86">
        <v>14538.584197655788</v>
      </c>
      <c r="AC14" s="62">
        <v>2369</v>
      </c>
      <c r="AD14" s="63">
        <v>2302613</v>
      </c>
      <c r="AE14" s="63">
        <v>971.9767834529338</v>
      </c>
      <c r="AF14" s="59">
        <v>89</v>
      </c>
      <c r="AG14" s="59">
        <v>87</v>
      </c>
      <c r="AH14" s="59">
        <v>76</v>
      </c>
      <c r="AI14" s="59">
        <v>566</v>
      </c>
      <c r="AJ14" s="59">
        <v>562</v>
      </c>
      <c r="AK14" s="59">
        <v>592</v>
      </c>
      <c r="AL14" s="59">
        <v>146</v>
      </c>
      <c r="AM14" s="60">
        <v>0.8538011695906432</v>
      </c>
      <c r="AN14" s="87">
        <v>1760</v>
      </c>
      <c r="AO14" s="87">
        <v>1720</v>
      </c>
      <c r="AP14" s="87">
        <v>3480</v>
      </c>
      <c r="AQ14" s="59">
        <v>98.4</v>
      </c>
      <c r="AR14" s="59">
        <v>169</v>
      </c>
      <c r="AS14" s="59">
        <v>96.5</v>
      </c>
      <c r="AT14" s="59">
        <v>195</v>
      </c>
      <c r="AU14" s="64" t="s">
        <v>74</v>
      </c>
      <c r="AV14" s="65">
        <v>11.571282051282052</v>
      </c>
      <c r="AW14" s="59">
        <v>5</v>
      </c>
      <c r="AX14" s="59">
        <v>149</v>
      </c>
      <c r="AY14" s="59">
        <v>167</v>
      </c>
      <c r="AZ14" s="59">
        <v>174</v>
      </c>
      <c r="BA14" s="59">
        <v>169</v>
      </c>
      <c r="BB14" s="59">
        <v>187</v>
      </c>
      <c r="BC14" s="59">
        <v>167</v>
      </c>
      <c r="BD14" s="59">
        <v>194</v>
      </c>
      <c r="BE14" s="59">
        <v>163</v>
      </c>
      <c r="BF14" s="59">
        <v>160</v>
      </c>
      <c r="BG14" s="59">
        <v>192</v>
      </c>
      <c r="BH14" s="59">
        <v>216</v>
      </c>
      <c r="BI14" s="59">
        <v>180</v>
      </c>
      <c r="BJ14" s="59">
        <v>162</v>
      </c>
      <c r="BK14" s="59">
        <v>0</v>
      </c>
      <c r="BL14" s="59">
        <v>2285</v>
      </c>
      <c r="BM14" s="59">
        <v>0</v>
      </c>
      <c r="BN14" s="59">
        <v>0</v>
      </c>
      <c r="BO14" s="59">
        <v>0</v>
      </c>
      <c r="BP14" s="59">
        <v>0</v>
      </c>
      <c r="BQ14" s="60">
        <v>0</v>
      </c>
      <c r="BR14" s="60">
        <v>0</v>
      </c>
      <c r="BS14" s="60">
        <v>0.006396588486140725</v>
      </c>
      <c r="BT14" s="60">
        <v>0.06609808102345416</v>
      </c>
      <c r="BU14" s="60">
        <v>0</v>
      </c>
      <c r="BV14" s="60">
        <v>0.16844349680170576</v>
      </c>
      <c r="BW14" s="60">
        <v>0.08955223880597014</v>
      </c>
      <c r="BX14" s="60">
        <v>0.6695095948827292</v>
      </c>
      <c r="BY14" s="60">
        <v>0.19557964970809008</v>
      </c>
      <c r="BZ14" s="59">
        <v>469</v>
      </c>
      <c r="CA14" s="60">
        <v>0.0255863539445629</v>
      </c>
      <c r="CB14" s="60">
        <v>0.0042643923240938165</v>
      </c>
      <c r="CC14" s="60">
        <v>0.07462686567164178</v>
      </c>
      <c r="CD14" s="60">
        <v>0</v>
      </c>
      <c r="CE14" s="60">
        <v>0.0511727078891258</v>
      </c>
      <c r="CF14" s="60">
        <v>0.014925373134328358</v>
      </c>
      <c r="CG14" s="60">
        <v>0.021321961620469083</v>
      </c>
      <c r="CH14" s="60">
        <v>0.5842217484008528</v>
      </c>
      <c r="CI14" s="60">
        <v>0</v>
      </c>
      <c r="CJ14" s="60">
        <v>0.008528784648187633</v>
      </c>
      <c r="CK14" s="60">
        <v>0.053304904051172705</v>
      </c>
      <c r="CL14" s="60">
        <v>0.04051172707889126</v>
      </c>
      <c r="CM14" s="60">
        <v>0.12153518123667377</v>
      </c>
      <c r="CN14" s="59">
        <v>469</v>
      </c>
      <c r="CO14" s="98">
        <v>0.19774011299435026</v>
      </c>
      <c r="CP14" s="61"/>
      <c r="CQ14" s="57">
        <f t="shared" si="12"/>
        <v>1883327</v>
      </c>
      <c r="CR14" s="57">
        <f t="shared" si="12"/>
        <v>3277055</v>
      </c>
      <c r="CS14" s="57">
        <f t="shared" si="12"/>
        <v>12064614</v>
      </c>
      <c r="CT14" s="57">
        <f t="shared" si="12"/>
        <v>1696812</v>
      </c>
      <c r="CU14" s="57">
        <f>$H14*R14</f>
        <v>13761426</v>
      </c>
      <c r="CV14" s="57">
        <f t="shared" si="13"/>
        <v>493129</v>
      </c>
      <c r="CW14" s="57">
        <f t="shared" si="14"/>
        <v>491299</v>
      </c>
      <c r="CX14" s="57">
        <f t="shared" si="15"/>
        <v>874337</v>
      </c>
      <c r="CY14" s="57">
        <f t="shared" si="16"/>
        <v>2228018</v>
      </c>
      <c r="CZ14" s="57">
        <f t="shared" si="16"/>
        <v>3117195</v>
      </c>
      <c r="DA14" s="57">
        <f t="shared" si="16"/>
        <v>3572269</v>
      </c>
      <c r="DB14" s="57">
        <f t="shared" si="16"/>
        <v>29698055.000000004</v>
      </c>
      <c r="DC14" s="57">
        <f t="shared" si="17"/>
        <v>4784559</v>
      </c>
      <c r="DD14" s="143">
        <f t="shared" si="18"/>
        <v>0.13875279292921355</v>
      </c>
      <c r="DE14" s="57">
        <f t="shared" si="19"/>
        <v>34482614</v>
      </c>
      <c r="DF14" s="57"/>
      <c r="DG14" s="147">
        <f>DE14-CZ14-CQ14</f>
        <v>29482092</v>
      </c>
      <c r="DH14" s="147"/>
      <c r="DI14" s="148">
        <v>2997155</v>
      </c>
      <c r="DJ14" s="148"/>
      <c r="DK14" s="148">
        <v>4022993</v>
      </c>
      <c r="DL14" s="149">
        <f aca="true" t="shared" si="20" ref="DL14:DL26">DK14/DC14</f>
        <v>0.840828381466296</v>
      </c>
      <c r="DM14" s="148">
        <v>30246441</v>
      </c>
      <c r="DN14" s="149">
        <f>DM14/DG14</f>
        <v>1.0259258739169528</v>
      </c>
      <c r="DP14" s="57"/>
    </row>
    <row r="15" spans="1:120" s="61" customFormat="1" ht="12.75">
      <c r="A15" s="55"/>
      <c r="B15" s="84" t="s">
        <v>145</v>
      </c>
      <c r="C15" s="84" t="s">
        <v>39</v>
      </c>
      <c r="D15" s="56"/>
      <c r="E15" s="56"/>
      <c r="F15" s="56"/>
      <c r="G15" s="84" t="s">
        <v>145</v>
      </c>
      <c r="H15" s="5">
        <v>2160</v>
      </c>
      <c r="I15" s="5">
        <v>36.2</v>
      </c>
      <c r="J15" s="5">
        <v>2196.2</v>
      </c>
      <c r="K15" s="57">
        <v>688.699074074074</v>
      </c>
      <c r="L15" s="57">
        <v>1001.2217592592592</v>
      </c>
      <c r="M15" s="57">
        <v>5629.165740740741</v>
      </c>
      <c r="N15" s="57">
        <v>1067.750925925926</v>
      </c>
      <c r="O15" s="57">
        <v>87.98472222222222</v>
      </c>
      <c r="P15" s="57">
        <v>377.0712962962963</v>
      </c>
      <c r="Q15" s="57">
        <v>411.3143518518518</v>
      </c>
      <c r="R15" s="57">
        <f t="shared" si="8"/>
        <v>6696.916666666667</v>
      </c>
      <c r="S15" s="143">
        <f t="shared" si="9"/>
        <v>0.48158297213239903</v>
      </c>
      <c r="T15" s="143">
        <f t="shared" si="10"/>
        <v>0.45817542573894054</v>
      </c>
      <c r="U15" s="57">
        <f t="shared" si="11"/>
        <v>8574.508796296297</v>
      </c>
      <c r="V15" s="57">
        <v>1547.398148148148</v>
      </c>
      <c r="W15" s="57">
        <v>1220.2944444444445</v>
      </c>
      <c r="X15" s="57">
        <v>1875.1490740740742</v>
      </c>
      <c r="Y15" s="57">
        <v>13906.049537037035</v>
      </c>
      <c r="Z15" s="57">
        <v>57007.43093922651</v>
      </c>
      <c r="AA15" s="57">
        <v>32100735.999999996</v>
      </c>
      <c r="AB15" s="57">
        <v>14616.490301429742</v>
      </c>
      <c r="AC15" s="62">
        <v>2145</v>
      </c>
      <c r="AD15" s="63">
        <v>2113898.6</v>
      </c>
      <c r="AE15" s="63">
        <v>985.5005128205127</v>
      </c>
      <c r="AF15" s="59">
        <v>96</v>
      </c>
      <c r="AG15" s="59">
        <v>96</v>
      </c>
      <c r="AH15" s="59">
        <v>97</v>
      </c>
      <c r="AI15" s="59">
        <v>596</v>
      </c>
      <c r="AJ15" s="59">
        <v>593</v>
      </c>
      <c r="AK15" s="59">
        <v>607</v>
      </c>
      <c r="AL15" s="59">
        <v>142</v>
      </c>
      <c r="AM15" s="78">
        <v>0.9562289562289562</v>
      </c>
      <c r="AN15" s="59">
        <v>1920</v>
      </c>
      <c r="AO15" s="59">
        <v>1796</v>
      </c>
      <c r="AP15" s="59">
        <v>3716</v>
      </c>
      <c r="AQ15" s="59"/>
      <c r="AR15" s="59">
        <v>160</v>
      </c>
      <c r="AS15" s="59"/>
      <c r="AT15" s="59">
        <v>181</v>
      </c>
      <c r="AU15" s="59"/>
      <c r="AV15" s="65">
        <v>11.933701657458563</v>
      </c>
      <c r="AW15" s="59">
        <v>24</v>
      </c>
      <c r="AX15" s="59">
        <v>149</v>
      </c>
      <c r="AY15" s="59">
        <v>176</v>
      </c>
      <c r="AZ15" s="59">
        <v>173</v>
      </c>
      <c r="BA15" s="59">
        <v>197</v>
      </c>
      <c r="BB15" s="59">
        <v>171</v>
      </c>
      <c r="BC15" s="59">
        <v>179</v>
      </c>
      <c r="BD15" s="59">
        <v>174</v>
      </c>
      <c r="BE15" s="59">
        <v>167</v>
      </c>
      <c r="BF15" s="59">
        <v>135</v>
      </c>
      <c r="BG15" s="59">
        <v>161</v>
      </c>
      <c r="BH15" s="59">
        <v>149</v>
      </c>
      <c r="BI15" s="59">
        <v>149</v>
      </c>
      <c r="BJ15" s="59">
        <v>148</v>
      </c>
      <c r="BK15" s="59">
        <v>0</v>
      </c>
      <c r="BL15" s="59">
        <v>2152</v>
      </c>
      <c r="BM15" s="59">
        <v>0</v>
      </c>
      <c r="BN15" s="59">
        <v>0</v>
      </c>
      <c r="BO15" s="59">
        <v>0</v>
      </c>
      <c r="BP15" s="59">
        <v>0</v>
      </c>
      <c r="BQ15" s="60"/>
      <c r="BR15" s="60"/>
      <c r="BS15" s="60"/>
      <c r="BT15" s="60"/>
      <c r="BU15" s="60"/>
      <c r="BV15" s="60"/>
      <c r="BW15" s="60"/>
      <c r="BX15" s="60"/>
      <c r="BY15" s="60">
        <v>0.11910494822296068</v>
      </c>
      <c r="BZ15" s="59">
        <v>259</v>
      </c>
      <c r="CA15" s="83">
        <v>0.007722007722007722</v>
      </c>
      <c r="CB15" s="83">
        <v>0.007722007722007722</v>
      </c>
      <c r="CC15" s="83">
        <v>0.13513513513513514</v>
      </c>
      <c r="CD15" s="83">
        <v>0</v>
      </c>
      <c r="CE15" s="83">
        <v>0.05019305019305019</v>
      </c>
      <c r="CF15" s="83">
        <v>0.05405405405405406</v>
      </c>
      <c r="CG15" s="83">
        <v>0.08108108108108109</v>
      </c>
      <c r="CH15" s="83">
        <v>0.3552123552123552</v>
      </c>
      <c r="CI15" s="83">
        <v>0.003861003861003861</v>
      </c>
      <c r="CJ15" s="83">
        <v>0.007722007722007722</v>
      </c>
      <c r="CK15" s="83">
        <v>0.07722007722007722</v>
      </c>
      <c r="CL15" s="83">
        <v>0.17374517374517376</v>
      </c>
      <c r="CM15" s="83">
        <v>0.04633204633204633</v>
      </c>
      <c r="CN15" s="59">
        <v>259</v>
      </c>
      <c r="CO15" s="98">
        <v>0.11793097167835354</v>
      </c>
      <c r="CQ15" s="57">
        <f t="shared" si="12"/>
        <v>1487589.9999999998</v>
      </c>
      <c r="CR15" s="57">
        <f t="shared" si="12"/>
        <v>2162639</v>
      </c>
      <c r="CS15" s="57">
        <f t="shared" si="12"/>
        <v>12158998</v>
      </c>
      <c r="CT15" s="57">
        <f t="shared" si="12"/>
        <v>2306342</v>
      </c>
      <c r="CU15" s="57">
        <f>$H15*R15</f>
        <v>14465340</v>
      </c>
      <c r="CV15" s="57">
        <f t="shared" si="13"/>
        <v>190047</v>
      </c>
      <c r="CW15" s="57">
        <f t="shared" si="14"/>
        <v>814474</v>
      </c>
      <c r="CX15" s="57">
        <f t="shared" si="15"/>
        <v>888439</v>
      </c>
      <c r="CY15" s="57">
        <f t="shared" si="16"/>
        <v>3342379.9999999995</v>
      </c>
      <c r="CZ15" s="57">
        <f t="shared" si="16"/>
        <v>2635836</v>
      </c>
      <c r="DA15" s="57">
        <f t="shared" si="16"/>
        <v>4050322</v>
      </c>
      <c r="DB15" s="57">
        <f t="shared" si="16"/>
        <v>30037066.999999996</v>
      </c>
      <c r="DC15" s="57">
        <f t="shared" si="17"/>
        <v>2063669</v>
      </c>
      <c r="DD15" s="143">
        <f t="shared" si="18"/>
        <v>0.06428727989289716</v>
      </c>
      <c r="DE15" s="57">
        <f t="shared" si="19"/>
        <v>32100735.999999996</v>
      </c>
      <c r="DF15" s="57"/>
      <c r="DG15" s="147">
        <f>DE15-CZ15-CQ15</f>
        <v>27977309.999999996</v>
      </c>
      <c r="DH15" s="147"/>
      <c r="DI15" s="148">
        <v>3199244</v>
      </c>
      <c r="DJ15" s="148"/>
      <c r="DK15" s="148">
        <v>1977167</v>
      </c>
      <c r="DL15" s="149">
        <f t="shared" si="20"/>
        <v>0.9580833941877307</v>
      </c>
      <c r="DM15" s="148">
        <v>28150869</v>
      </c>
      <c r="DN15" s="149">
        <f>DM15/DG15</f>
        <v>1.0062035628157247</v>
      </c>
      <c r="DP15" s="57"/>
    </row>
    <row r="16" spans="1:120" s="61" customFormat="1" ht="12.75">
      <c r="A16" s="55">
        <v>144</v>
      </c>
      <c r="B16" s="55" t="s">
        <v>135</v>
      </c>
      <c r="C16" s="55" t="s">
        <v>39</v>
      </c>
      <c r="D16" s="56" t="s">
        <v>93</v>
      </c>
      <c r="E16" s="56" t="s">
        <v>21</v>
      </c>
      <c r="F16" s="56" t="s">
        <v>0</v>
      </c>
      <c r="G16" s="56"/>
      <c r="H16" s="5">
        <v>2094.9</v>
      </c>
      <c r="I16" s="5">
        <v>45.4</v>
      </c>
      <c r="J16" s="5">
        <v>2140.3</v>
      </c>
      <c r="K16" s="57">
        <v>399.2615399303069</v>
      </c>
      <c r="L16" s="57">
        <v>699.128359348895</v>
      </c>
      <c r="M16" s="57">
        <v>4029.747481980047</v>
      </c>
      <c r="N16" s="57">
        <v>1032.8154088500644</v>
      </c>
      <c r="O16" s="57">
        <v>145.6508663898038</v>
      </c>
      <c r="P16" s="57">
        <v>418.54265120053464</v>
      </c>
      <c r="Q16" s="57">
        <v>220.63153372476012</v>
      </c>
      <c r="R16" s="57">
        <f t="shared" si="8"/>
        <v>5062.562890830111</v>
      </c>
      <c r="S16" s="143">
        <f t="shared" si="9"/>
        <v>0.5434926855046281</v>
      </c>
      <c r="T16" s="143">
        <f t="shared" si="10"/>
        <v>0.5200805965437737</v>
      </c>
      <c r="U16" s="57">
        <f t="shared" si="11"/>
        <v>6546.516301494104</v>
      </c>
      <c r="V16" s="57">
        <v>721.9337438541219</v>
      </c>
      <c r="W16" s="57">
        <v>730.5169697837605</v>
      </c>
      <c r="X16" s="57">
        <v>916.6399350804334</v>
      </c>
      <c r="Y16" s="57">
        <v>9314.868490142726</v>
      </c>
      <c r="Z16" s="57">
        <v>29082.97356828194</v>
      </c>
      <c r="AA16" s="57">
        <v>20834085</v>
      </c>
      <c r="AB16" s="57">
        <v>9734.189132364621</v>
      </c>
      <c r="AC16" s="62">
        <v>1950</v>
      </c>
      <c r="AD16" s="63">
        <v>2232902</v>
      </c>
      <c r="AE16" s="63">
        <v>1145.0779487179486</v>
      </c>
      <c r="AF16" s="59">
        <v>89</v>
      </c>
      <c r="AG16" s="59">
        <v>84</v>
      </c>
      <c r="AH16" s="59">
        <v>66</v>
      </c>
      <c r="AI16" s="59">
        <v>526</v>
      </c>
      <c r="AJ16" s="59">
        <v>528</v>
      </c>
      <c r="AK16" s="59">
        <v>536</v>
      </c>
      <c r="AL16" s="59">
        <v>144</v>
      </c>
      <c r="AM16" s="60">
        <v>0.8944099378881988</v>
      </c>
      <c r="AN16" s="58">
        <v>1730</v>
      </c>
      <c r="AO16" s="58">
        <v>1590</v>
      </c>
      <c r="AP16" s="58">
        <v>3320</v>
      </c>
      <c r="AQ16" s="59">
        <v>100</v>
      </c>
      <c r="AR16" s="59">
        <v>132</v>
      </c>
      <c r="AS16" s="59">
        <v>100</v>
      </c>
      <c r="AT16" s="59">
        <v>154</v>
      </c>
      <c r="AU16" s="64" t="s">
        <v>68</v>
      </c>
      <c r="AV16" s="65">
        <v>13.603246753246754</v>
      </c>
      <c r="AW16" s="59">
        <v>51</v>
      </c>
      <c r="AX16" s="59">
        <v>133</v>
      </c>
      <c r="AY16" s="59">
        <v>122</v>
      </c>
      <c r="AZ16" s="59">
        <v>161</v>
      </c>
      <c r="BA16" s="59">
        <v>146</v>
      </c>
      <c r="BB16" s="59">
        <v>153</v>
      </c>
      <c r="BC16" s="59">
        <v>165</v>
      </c>
      <c r="BD16" s="59">
        <v>168</v>
      </c>
      <c r="BE16" s="59">
        <v>180</v>
      </c>
      <c r="BF16" s="59">
        <v>170</v>
      </c>
      <c r="BG16" s="59">
        <v>172</v>
      </c>
      <c r="BH16" s="59">
        <v>164</v>
      </c>
      <c r="BI16" s="59">
        <v>155</v>
      </c>
      <c r="BJ16" s="59">
        <v>167</v>
      </c>
      <c r="BK16" s="59">
        <v>2</v>
      </c>
      <c r="BL16" s="59">
        <v>2109</v>
      </c>
      <c r="BM16" s="59">
        <v>57084</v>
      </c>
      <c r="BN16" s="59">
        <v>12.16</v>
      </c>
      <c r="BO16" s="59">
        <v>781941</v>
      </c>
      <c r="BP16" s="59">
        <v>147.4</v>
      </c>
      <c r="BQ16" s="60">
        <v>0</v>
      </c>
      <c r="BR16" s="60">
        <v>0</v>
      </c>
      <c r="BS16" s="60">
        <v>0.010067114093959731</v>
      </c>
      <c r="BT16" s="60">
        <v>0.02348993288590604</v>
      </c>
      <c r="BU16" s="60">
        <v>0.030201342281879196</v>
      </c>
      <c r="BV16" s="60">
        <v>0.03691275167785235</v>
      </c>
      <c r="BW16" s="60">
        <v>0.38926174496644295</v>
      </c>
      <c r="BX16" s="60">
        <v>0.5100671140939598</v>
      </c>
      <c r="BY16" s="60">
        <v>0.1400375939849624</v>
      </c>
      <c r="BZ16" s="59">
        <v>298</v>
      </c>
      <c r="CA16" s="60">
        <v>0.06375838926174497</v>
      </c>
      <c r="CB16" s="60">
        <v>0.020134228187919462</v>
      </c>
      <c r="CC16" s="60">
        <v>0.1174496644295302</v>
      </c>
      <c r="CD16" s="60">
        <v>0</v>
      </c>
      <c r="CE16" s="60">
        <v>0.06711409395973154</v>
      </c>
      <c r="CF16" s="60">
        <v>0.010067114093959731</v>
      </c>
      <c r="CG16" s="60">
        <v>0.030201342281879196</v>
      </c>
      <c r="CH16" s="60">
        <v>0.4429530201342282</v>
      </c>
      <c r="CI16" s="60">
        <v>0</v>
      </c>
      <c r="CJ16" s="60">
        <v>0.006711409395973154</v>
      </c>
      <c r="CK16" s="60">
        <v>0.07046979865771812</v>
      </c>
      <c r="CL16" s="60">
        <v>0.0738255033557047</v>
      </c>
      <c r="CM16" s="60">
        <v>0.09731543624161074</v>
      </c>
      <c r="CN16" s="59">
        <v>298</v>
      </c>
      <c r="CO16" s="98">
        <v>0.13923281782927627</v>
      </c>
      <c r="CQ16" s="57">
        <f aca="true" t="shared" si="21" ref="CQ16:CQ26">$H16*K16</f>
        <v>836413</v>
      </c>
      <c r="CR16" s="57">
        <f aca="true" t="shared" si="22" ref="CR16:CR26">$H16*L16</f>
        <v>1464604</v>
      </c>
      <c r="CS16" s="57">
        <f aca="true" t="shared" si="23" ref="CS16:CS26">$H16*M16</f>
        <v>8441918</v>
      </c>
      <c r="CT16" s="57">
        <f aca="true" t="shared" si="24" ref="CT16:CT26">$H16*N16</f>
        <v>2163645</v>
      </c>
      <c r="CU16" s="57">
        <f aca="true" t="shared" si="25" ref="CU16:CU26">$H16*R16</f>
        <v>10605563</v>
      </c>
      <c r="CV16" s="57">
        <f t="shared" si="13"/>
        <v>305124</v>
      </c>
      <c r="CW16" s="57">
        <f t="shared" si="14"/>
        <v>876805</v>
      </c>
      <c r="CX16" s="57">
        <f t="shared" si="15"/>
        <v>462201</v>
      </c>
      <c r="CY16" s="57">
        <f aca="true" t="shared" si="26" ref="CY16:CY26">$H16*V16</f>
        <v>1512379</v>
      </c>
      <c r="CZ16" s="57">
        <f aca="true" t="shared" si="27" ref="CZ16:CZ26">$H16*W16</f>
        <v>1530360</v>
      </c>
      <c r="DA16" s="57">
        <f aca="true" t="shared" si="28" ref="DA16:DA26">$H16*X16</f>
        <v>1920269</v>
      </c>
      <c r="DB16" s="57">
        <f aca="true" t="shared" si="29" ref="DB16:DB26">$H16*Y16</f>
        <v>19513717.999999996</v>
      </c>
      <c r="DC16" s="57">
        <f t="shared" si="17"/>
        <v>1320367</v>
      </c>
      <c r="DD16" s="143">
        <f t="shared" si="18"/>
        <v>0.0633753294181146</v>
      </c>
      <c r="DE16" s="57">
        <f t="shared" si="19"/>
        <v>20834084.999999996</v>
      </c>
      <c r="DF16" s="57"/>
      <c r="DG16" s="147">
        <f>DE16-CZ16-CQ16</f>
        <v>18467311.999999996</v>
      </c>
      <c r="DH16" s="147"/>
      <c r="DI16" s="148">
        <v>2927820</v>
      </c>
      <c r="DJ16" s="148"/>
      <c r="DK16" s="148">
        <v>1076559</v>
      </c>
      <c r="DL16" s="149">
        <f t="shared" si="20"/>
        <v>0.8153483084627229</v>
      </c>
      <c r="DM16" s="148">
        <v>17852007</v>
      </c>
      <c r="DN16" s="149">
        <f>DM16/DG16</f>
        <v>0.9666813990038184</v>
      </c>
      <c r="DP16" s="57"/>
    </row>
    <row r="17" spans="1:120" s="61" customFormat="1" ht="12.75">
      <c r="A17" s="55"/>
      <c r="B17" s="55" t="s">
        <v>147</v>
      </c>
      <c r="C17" s="84" t="s">
        <v>39</v>
      </c>
      <c r="D17" s="56"/>
      <c r="E17" s="56"/>
      <c r="F17" s="56"/>
      <c r="G17" s="55" t="s">
        <v>147</v>
      </c>
      <c r="H17" s="5">
        <v>6101.3</v>
      </c>
      <c r="I17" s="5">
        <v>95</v>
      </c>
      <c r="J17" s="5">
        <v>6196.3</v>
      </c>
      <c r="K17" s="57">
        <v>468.08270368609976</v>
      </c>
      <c r="L17" s="57">
        <v>871.9566321931393</v>
      </c>
      <c r="M17" s="57">
        <v>4709.199678756987</v>
      </c>
      <c r="N17" s="57">
        <v>1184.7455460311737</v>
      </c>
      <c r="O17" s="57">
        <v>178.62275252814976</v>
      </c>
      <c r="P17" s="57">
        <v>400.0570370248964</v>
      </c>
      <c r="Q17" s="57">
        <v>397.4975824824218</v>
      </c>
      <c r="R17" s="57">
        <f t="shared" si="8"/>
        <v>5893.945224788161</v>
      </c>
      <c r="S17" s="143">
        <f t="shared" si="9"/>
        <v>0.48386120095417223</v>
      </c>
      <c r="T17" s="143">
        <f t="shared" si="10"/>
        <v>0.4588800535914435</v>
      </c>
      <c r="U17" s="57">
        <f t="shared" si="11"/>
        <v>7742.079229016767</v>
      </c>
      <c r="V17" s="57">
        <v>982.0433350269616</v>
      </c>
      <c r="W17" s="57">
        <v>1091.2689099044467</v>
      </c>
      <c r="X17" s="57">
        <v>1897.5918246930985</v>
      </c>
      <c r="Y17" s="57">
        <v>12181.066002327374</v>
      </c>
      <c r="Z17" s="57">
        <v>55433.17894736842</v>
      </c>
      <c r="AA17" s="57">
        <v>79586490</v>
      </c>
      <c r="AB17" s="57">
        <v>12844.195729709665</v>
      </c>
      <c r="AC17" s="62">
        <v>5362</v>
      </c>
      <c r="AD17" s="63">
        <v>6449563.8</v>
      </c>
      <c r="AE17" s="63">
        <v>1202.8280119358449</v>
      </c>
      <c r="AF17" s="62">
        <v>92</v>
      </c>
      <c r="AG17" s="62">
        <v>89</v>
      </c>
      <c r="AH17" s="62">
        <v>83</v>
      </c>
      <c r="AI17" s="62">
        <v>573</v>
      </c>
      <c r="AJ17" s="62">
        <v>575</v>
      </c>
      <c r="AK17" s="62">
        <v>600</v>
      </c>
      <c r="AL17" s="62">
        <v>375</v>
      </c>
      <c r="AM17" s="80">
        <v>0.9505703422053232</v>
      </c>
      <c r="AN17" s="62">
        <v>1810</v>
      </c>
      <c r="AO17" s="62">
        <v>1748</v>
      </c>
      <c r="AP17" s="62">
        <v>3558</v>
      </c>
      <c r="AQ17" s="59"/>
      <c r="AR17" s="62">
        <v>435</v>
      </c>
      <c r="AS17" s="59"/>
      <c r="AT17" s="62">
        <v>494</v>
      </c>
      <c r="AU17" s="59"/>
      <c r="AV17" s="65">
        <v>12.350809716599189</v>
      </c>
      <c r="AW17" s="62">
        <v>133</v>
      </c>
      <c r="AX17" s="62">
        <v>429</v>
      </c>
      <c r="AY17" s="62">
        <v>489</v>
      </c>
      <c r="AZ17" s="62">
        <v>550</v>
      </c>
      <c r="BA17" s="62">
        <v>523</v>
      </c>
      <c r="BB17" s="62">
        <v>500</v>
      </c>
      <c r="BC17" s="62">
        <v>505</v>
      </c>
      <c r="BD17" s="62">
        <v>476</v>
      </c>
      <c r="BE17" s="62">
        <v>472</v>
      </c>
      <c r="BF17" s="62">
        <v>449</v>
      </c>
      <c r="BG17" s="62">
        <v>409</v>
      </c>
      <c r="BH17" s="62">
        <v>415</v>
      </c>
      <c r="BI17" s="62">
        <v>413</v>
      </c>
      <c r="BJ17" s="62">
        <v>376</v>
      </c>
      <c r="BK17" s="62">
        <v>0</v>
      </c>
      <c r="BL17" s="62">
        <v>6139</v>
      </c>
      <c r="BM17" s="59"/>
      <c r="BN17" s="59"/>
      <c r="BO17" s="59"/>
      <c r="BP17" s="62">
        <v>0</v>
      </c>
      <c r="BQ17" s="60"/>
      <c r="BR17" s="60"/>
      <c r="BS17" s="60"/>
      <c r="BT17" s="60"/>
      <c r="BU17" s="60"/>
      <c r="BV17" s="60"/>
      <c r="BW17" s="60"/>
      <c r="BX17" s="60"/>
      <c r="BY17" s="60">
        <v>0.14716680406682217</v>
      </c>
      <c r="BZ17" s="62">
        <v>914</v>
      </c>
      <c r="CA17" s="83">
        <v>0.015317286652078774</v>
      </c>
      <c r="CB17" s="83">
        <v>0.00437636761487965</v>
      </c>
      <c r="CC17" s="83">
        <v>0.14113785557986872</v>
      </c>
      <c r="CD17" s="83">
        <v>0</v>
      </c>
      <c r="CE17" s="83">
        <v>0.0525164113785558</v>
      </c>
      <c r="CF17" s="83">
        <v>0.005470459518599562</v>
      </c>
      <c r="CG17" s="83">
        <v>0.06455142231947483</v>
      </c>
      <c r="CH17" s="83">
        <v>0.5525164113785558</v>
      </c>
      <c r="CI17" s="83">
        <v>0.0032822757111597373</v>
      </c>
      <c r="CJ17" s="83">
        <v>0.02188183807439825</v>
      </c>
      <c r="CK17" s="83">
        <v>0.05032822757111598</v>
      </c>
      <c r="CL17" s="83">
        <v>0.028446389496717725</v>
      </c>
      <c r="CM17" s="83">
        <v>0.060175054704595186</v>
      </c>
      <c r="CN17" s="62">
        <v>914</v>
      </c>
      <c r="CO17" s="98">
        <v>0.14750738343850361</v>
      </c>
      <c r="CQ17" s="57">
        <f t="shared" si="21"/>
        <v>2855913.0000000005</v>
      </c>
      <c r="CR17" s="57">
        <f t="shared" si="22"/>
        <v>5320069.000000001</v>
      </c>
      <c r="CS17" s="57">
        <f t="shared" si="23"/>
        <v>28732240.000000004</v>
      </c>
      <c r="CT17" s="57">
        <f t="shared" si="24"/>
        <v>7228488</v>
      </c>
      <c r="CU17" s="57">
        <f t="shared" si="25"/>
        <v>35960728.00000001</v>
      </c>
      <c r="CV17" s="57">
        <f t="shared" si="13"/>
        <v>1089831.0000000002</v>
      </c>
      <c r="CW17" s="57">
        <f t="shared" si="14"/>
        <v>2440868.0000000005</v>
      </c>
      <c r="CX17" s="57">
        <f t="shared" si="15"/>
        <v>2425252.0000000005</v>
      </c>
      <c r="CY17" s="57">
        <f t="shared" si="26"/>
        <v>5991741.000000001</v>
      </c>
      <c r="CZ17" s="57">
        <f t="shared" si="27"/>
        <v>6658159.000000001</v>
      </c>
      <c r="DA17" s="57">
        <f t="shared" si="28"/>
        <v>11577777.000000002</v>
      </c>
      <c r="DB17" s="57">
        <f t="shared" si="29"/>
        <v>74320338.00000001</v>
      </c>
      <c r="DC17" s="57">
        <f t="shared" si="17"/>
        <v>5266152</v>
      </c>
      <c r="DD17" s="143">
        <f t="shared" si="18"/>
        <v>0.06616891887052688</v>
      </c>
      <c r="DE17" s="57">
        <f t="shared" si="19"/>
        <v>79586490.00000001</v>
      </c>
      <c r="DF17" s="57"/>
      <c r="DG17" s="148"/>
      <c r="DH17" s="148"/>
      <c r="DI17" s="148"/>
      <c r="DJ17" s="148"/>
      <c r="DK17" s="148"/>
      <c r="DL17" s="149"/>
      <c r="DM17" s="148"/>
      <c r="DN17" s="148"/>
      <c r="DP17" s="57"/>
    </row>
    <row r="18" spans="1:120" s="99" customFormat="1" ht="12.75">
      <c r="A18" s="55">
        <v>164</v>
      </c>
      <c r="B18" s="55" t="s">
        <v>137</v>
      </c>
      <c r="C18" s="55" t="s">
        <v>39</v>
      </c>
      <c r="D18" s="56" t="s">
        <v>93</v>
      </c>
      <c r="E18" s="56" t="s">
        <v>21</v>
      </c>
      <c r="F18" s="56" t="s">
        <v>0</v>
      </c>
      <c r="G18" s="56"/>
      <c r="H18" s="5">
        <v>2272.8</v>
      </c>
      <c r="I18" s="5">
        <v>31.9</v>
      </c>
      <c r="J18" s="5">
        <v>2304.7</v>
      </c>
      <c r="K18" s="57">
        <v>404.5736536430834</v>
      </c>
      <c r="L18" s="57">
        <v>565.5499824005632</v>
      </c>
      <c r="M18" s="57">
        <v>4162.276927138331</v>
      </c>
      <c r="N18" s="57">
        <v>656.4251143963393</v>
      </c>
      <c r="O18" s="57">
        <v>81.90161914818725</v>
      </c>
      <c r="P18" s="57">
        <v>183.8753959873284</v>
      </c>
      <c r="Q18" s="57">
        <v>265.2411122844069</v>
      </c>
      <c r="R18" s="57">
        <f t="shared" si="8"/>
        <v>4818.702041534671</v>
      </c>
      <c r="S18" s="143">
        <f t="shared" si="9"/>
        <v>0.5228886416921814</v>
      </c>
      <c r="T18" s="143">
        <f t="shared" si="10"/>
        <v>0.48969424200779843</v>
      </c>
      <c r="U18" s="57">
        <f t="shared" si="11"/>
        <v>5915.270151355156</v>
      </c>
      <c r="V18" s="57">
        <v>798.1300598380851</v>
      </c>
      <c r="W18" s="57">
        <v>732.223688841957</v>
      </c>
      <c r="X18" s="57">
        <v>1365.3440689897923</v>
      </c>
      <c r="Y18" s="57">
        <v>9215.541622668074</v>
      </c>
      <c r="Z18" s="57">
        <v>54347.52351097179</v>
      </c>
      <c r="AA18" s="57">
        <v>22678769</v>
      </c>
      <c r="AB18" s="57">
        <v>9840.22605979086</v>
      </c>
      <c r="AC18" s="62">
        <v>2103</v>
      </c>
      <c r="AD18" s="63">
        <v>2275909</v>
      </c>
      <c r="AE18" s="63">
        <v>1082.2201616737993</v>
      </c>
      <c r="AF18" s="59">
        <v>94</v>
      </c>
      <c r="AG18" s="59">
        <v>91</v>
      </c>
      <c r="AH18" s="59">
        <v>86</v>
      </c>
      <c r="AI18" s="59">
        <v>537</v>
      </c>
      <c r="AJ18" s="59">
        <v>550</v>
      </c>
      <c r="AK18" s="59">
        <v>554</v>
      </c>
      <c r="AL18" s="59">
        <v>120</v>
      </c>
      <c r="AM18" s="60">
        <v>0.8108108108108109</v>
      </c>
      <c r="AN18" s="58">
        <v>1850</v>
      </c>
      <c r="AO18" s="58">
        <v>1641</v>
      </c>
      <c r="AP18" s="58">
        <v>3491</v>
      </c>
      <c r="AQ18" s="59">
        <v>98.6</v>
      </c>
      <c r="AR18" s="59">
        <v>138</v>
      </c>
      <c r="AS18" s="59">
        <v>98.6</v>
      </c>
      <c r="AT18" s="59">
        <v>154</v>
      </c>
      <c r="AU18" s="64" t="s">
        <v>85</v>
      </c>
      <c r="AV18" s="65">
        <v>14.75844155844156</v>
      </c>
      <c r="AW18" s="59">
        <v>65</v>
      </c>
      <c r="AX18" s="59">
        <v>163</v>
      </c>
      <c r="AY18" s="59">
        <v>189</v>
      </c>
      <c r="AZ18" s="59">
        <v>181</v>
      </c>
      <c r="BA18" s="59">
        <v>182</v>
      </c>
      <c r="BB18" s="59">
        <v>187</v>
      </c>
      <c r="BC18" s="59">
        <v>170</v>
      </c>
      <c r="BD18" s="59">
        <v>184</v>
      </c>
      <c r="BE18" s="59">
        <v>168</v>
      </c>
      <c r="BF18" s="59">
        <v>182</v>
      </c>
      <c r="BG18" s="59">
        <v>184</v>
      </c>
      <c r="BH18" s="59">
        <v>148</v>
      </c>
      <c r="BI18" s="59">
        <v>169</v>
      </c>
      <c r="BJ18" s="59">
        <v>127</v>
      </c>
      <c r="BK18" s="59">
        <v>0</v>
      </c>
      <c r="BL18" s="59">
        <v>2299</v>
      </c>
      <c r="BM18" s="59">
        <v>0</v>
      </c>
      <c r="BN18" s="59">
        <v>0</v>
      </c>
      <c r="BO18" s="59">
        <v>0</v>
      </c>
      <c r="BP18" s="59">
        <v>0</v>
      </c>
      <c r="BQ18" s="60">
        <v>0</v>
      </c>
      <c r="BR18" s="60">
        <v>0</v>
      </c>
      <c r="BS18" s="60">
        <v>0.007407407407407408</v>
      </c>
      <c r="BT18" s="60">
        <v>0.040740740740740744</v>
      </c>
      <c r="BU18" s="60">
        <v>0.02962962962962963</v>
      </c>
      <c r="BV18" s="60">
        <v>0.06296296296296296</v>
      </c>
      <c r="BW18" s="60">
        <v>0.15555555555555556</v>
      </c>
      <c r="BX18" s="60">
        <v>0.7037037037037037</v>
      </c>
      <c r="BY18" s="60">
        <v>0.11622901420576841</v>
      </c>
      <c r="BZ18" s="59">
        <v>270</v>
      </c>
      <c r="CA18" s="60">
        <v>0.03333333333333333</v>
      </c>
      <c r="CB18" s="60">
        <v>0.007407407407407408</v>
      </c>
      <c r="CC18" s="60">
        <v>0.1259259259259259</v>
      </c>
      <c r="CD18" s="60">
        <v>0</v>
      </c>
      <c r="CE18" s="60">
        <v>0.06296296296296296</v>
      </c>
      <c r="CF18" s="60">
        <v>0.007407407407407408</v>
      </c>
      <c r="CG18" s="60">
        <v>0.07037037037037037</v>
      </c>
      <c r="CH18" s="60">
        <v>0.5</v>
      </c>
      <c r="CI18" s="60">
        <v>0</v>
      </c>
      <c r="CJ18" s="60">
        <v>0.007407407407407408</v>
      </c>
      <c r="CK18" s="60">
        <v>0.07407407407407407</v>
      </c>
      <c r="CL18" s="60">
        <v>0.06666666666666667</v>
      </c>
      <c r="CM18" s="60">
        <v>0.044444444444444446</v>
      </c>
      <c r="CN18" s="59">
        <v>270</v>
      </c>
      <c r="CO18" s="98">
        <v>0.11715190697270796</v>
      </c>
      <c r="CQ18" s="57">
        <f t="shared" si="21"/>
        <v>919515</v>
      </c>
      <c r="CR18" s="57">
        <f t="shared" si="22"/>
        <v>1285382</v>
      </c>
      <c r="CS18" s="57">
        <f t="shared" si="23"/>
        <v>9460023</v>
      </c>
      <c r="CT18" s="57">
        <f t="shared" si="24"/>
        <v>1491923</v>
      </c>
      <c r="CU18" s="57">
        <f t="shared" si="25"/>
        <v>10951946</v>
      </c>
      <c r="CV18" s="57">
        <f t="shared" si="13"/>
        <v>186146</v>
      </c>
      <c r="CW18" s="57">
        <f t="shared" si="14"/>
        <v>417912</v>
      </c>
      <c r="CX18" s="57">
        <f t="shared" si="15"/>
        <v>602840</v>
      </c>
      <c r="CY18" s="57">
        <f t="shared" si="26"/>
        <v>1813990</v>
      </c>
      <c r="CZ18" s="57">
        <f t="shared" si="27"/>
        <v>1664198</v>
      </c>
      <c r="DA18" s="57">
        <f t="shared" si="28"/>
        <v>3103154</v>
      </c>
      <c r="DB18" s="57">
        <f t="shared" si="29"/>
        <v>20945083</v>
      </c>
      <c r="DC18" s="57">
        <f t="shared" si="17"/>
        <v>1733686</v>
      </c>
      <c r="DD18" s="143">
        <f t="shared" si="18"/>
        <v>0.0764453308731175</v>
      </c>
      <c r="DE18" s="57">
        <f t="shared" si="19"/>
        <v>22678769</v>
      </c>
      <c r="DF18" s="57"/>
      <c r="DG18" s="147">
        <f aca="true" t="shared" si="30" ref="DG18:DG26">DE18-CZ18-CQ18</f>
        <v>20095056</v>
      </c>
      <c r="DH18" s="147"/>
      <c r="DI18" s="148">
        <v>1072266</v>
      </c>
      <c r="DJ18" s="148"/>
      <c r="DK18" s="148">
        <v>2289723</v>
      </c>
      <c r="DL18" s="149">
        <f t="shared" si="20"/>
        <v>1.3207253216557093</v>
      </c>
      <c r="DM18" s="148">
        <v>19543989</v>
      </c>
      <c r="DN18" s="149">
        <f aca="true" t="shared" si="31" ref="DN18:DN26">DM18/DG18</f>
        <v>0.9725769861004617</v>
      </c>
      <c r="DP18" s="57"/>
    </row>
    <row r="19" spans="1:120" s="99" customFormat="1" ht="12.75">
      <c r="A19" s="55">
        <v>698</v>
      </c>
      <c r="B19" s="55" t="s">
        <v>148</v>
      </c>
      <c r="C19" s="55" t="s">
        <v>39</v>
      </c>
      <c r="D19" s="56" t="s">
        <v>93</v>
      </c>
      <c r="E19" s="56"/>
      <c r="F19" s="56"/>
      <c r="G19" s="56"/>
      <c r="H19" s="5">
        <v>1318.9</v>
      </c>
      <c r="I19" s="5">
        <v>52.3</v>
      </c>
      <c r="J19" s="5">
        <v>1371.2</v>
      </c>
      <c r="K19" s="57">
        <v>481.89703540829476</v>
      </c>
      <c r="L19" s="57">
        <v>892.7477443323982</v>
      </c>
      <c r="M19" s="57">
        <v>5030.889377511562</v>
      </c>
      <c r="N19" s="57">
        <v>831.1327621502767</v>
      </c>
      <c r="O19" s="57">
        <v>214.32709075744938</v>
      </c>
      <c r="P19" s="57">
        <v>537.3144286905755</v>
      </c>
      <c r="Q19" s="57">
        <v>420.7210554249753</v>
      </c>
      <c r="R19" s="57">
        <f t="shared" si="8"/>
        <v>5862.022139661839</v>
      </c>
      <c r="S19" s="143">
        <f t="shared" si="9"/>
        <v>0.48376409415710375</v>
      </c>
      <c r="T19" s="143">
        <f t="shared" si="10"/>
        <v>0.4589839055889459</v>
      </c>
      <c r="U19" s="57">
        <f t="shared" si="11"/>
        <v>7927.132458867237</v>
      </c>
      <c r="V19" s="57">
        <v>1006.9633785730532</v>
      </c>
      <c r="W19" s="57">
        <v>963.0222154825991</v>
      </c>
      <c r="X19" s="57">
        <v>1738.507089241034</v>
      </c>
      <c r="Y19" s="57">
        <v>12117.522177572217</v>
      </c>
      <c r="Z19" s="57">
        <v>29269.73231357553</v>
      </c>
      <c r="AA19" s="57">
        <v>17512607</v>
      </c>
      <c r="AB19" s="57">
        <v>12771.737893815636</v>
      </c>
      <c r="AC19" s="62">
        <v>1205</v>
      </c>
      <c r="AD19" s="63">
        <v>1511536</v>
      </c>
      <c r="AE19" s="63">
        <v>1254.3867219917013</v>
      </c>
      <c r="AF19" s="59">
        <v>97</v>
      </c>
      <c r="AG19" s="59">
        <v>97</v>
      </c>
      <c r="AH19" s="59">
        <v>84</v>
      </c>
      <c r="AI19" s="59">
        <v>540</v>
      </c>
      <c r="AJ19" s="59">
        <v>534</v>
      </c>
      <c r="AK19" s="59">
        <v>550</v>
      </c>
      <c r="AL19" s="59">
        <v>84</v>
      </c>
      <c r="AM19" s="60">
        <v>0.8484848484848485</v>
      </c>
      <c r="AN19" s="58">
        <v>1940</v>
      </c>
      <c r="AO19" s="58">
        <v>1624</v>
      </c>
      <c r="AP19" s="58">
        <v>3564</v>
      </c>
      <c r="AQ19" s="59">
        <v>100</v>
      </c>
      <c r="AR19" s="59">
        <v>92</v>
      </c>
      <c r="AS19" s="59">
        <v>98.7</v>
      </c>
      <c r="AT19" s="59">
        <v>109</v>
      </c>
      <c r="AU19" s="64" t="s">
        <v>80</v>
      </c>
      <c r="AV19" s="65">
        <v>12.1</v>
      </c>
      <c r="AW19" s="59">
        <v>10</v>
      </c>
      <c r="AX19" s="59">
        <v>88</v>
      </c>
      <c r="AY19" s="59">
        <v>94</v>
      </c>
      <c r="AZ19" s="59">
        <v>92</v>
      </c>
      <c r="BA19" s="59">
        <v>107</v>
      </c>
      <c r="BB19" s="59">
        <v>109</v>
      </c>
      <c r="BC19" s="59">
        <v>110</v>
      </c>
      <c r="BD19" s="59">
        <v>102</v>
      </c>
      <c r="BE19" s="59">
        <v>103</v>
      </c>
      <c r="BF19" s="59">
        <v>106</v>
      </c>
      <c r="BG19" s="59">
        <v>101</v>
      </c>
      <c r="BH19" s="59">
        <v>95</v>
      </c>
      <c r="BI19" s="59">
        <v>99</v>
      </c>
      <c r="BJ19" s="59">
        <v>99</v>
      </c>
      <c r="BK19" s="59">
        <v>0</v>
      </c>
      <c r="BL19" s="59">
        <v>1315</v>
      </c>
      <c r="BM19" s="59">
        <v>153459</v>
      </c>
      <c r="BN19" s="59">
        <v>30.33</v>
      </c>
      <c r="BO19" s="59">
        <v>766279</v>
      </c>
      <c r="BP19" s="59">
        <v>144.33</v>
      </c>
      <c r="BQ19" s="60">
        <v>0</v>
      </c>
      <c r="BR19" s="60">
        <v>0</v>
      </c>
      <c r="BS19" s="60">
        <v>0.0049261083743842365</v>
      </c>
      <c r="BT19" s="60">
        <v>0.04433497536945813</v>
      </c>
      <c r="BU19" s="60">
        <v>0.029556650246305417</v>
      </c>
      <c r="BV19" s="60">
        <v>0.009852216748768473</v>
      </c>
      <c r="BW19" s="60">
        <v>0.33497536945812806</v>
      </c>
      <c r="BX19" s="60">
        <v>0.5763546798029556</v>
      </c>
      <c r="BY19" s="60">
        <v>0.1522880720180045</v>
      </c>
      <c r="BZ19" s="59">
        <v>203</v>
      </c>
      <c r="CA19" s="60">
        <v>0.014778325123152709</v>
      </c>
      <c r="CB19" s="60">
        <v>0</v>
      </c>
      <c r="CC19" s="60">
        <v>0.07881773399014778</v>
      </c>
      <c r="CD19" s="60">
        <v>0</v>
      </c>
      <c r="CE19" s="60">
        <v>0.034482758620689655</v>
      </c>
      <c r="CF19" s="60">
        <v>0.0049261083743842365</v>
      </c>
      <c r="CG19" s="60">
        <v>0.059113300492610835</v>
      </c>
      <c r="CH19" s="60">
        <v>0.5517241379310345</v>
      </c>
      <c r="CI19" s="60">
        <v>0</v>
      </c>
      <c r="CJ19" s="60">
        <v>0.024630541871921183</v>
      </c>
      <c r="CK19" s="60">
        <v>0.04926108374384237</v>
      </c>
      <c r="CL19" s="60">
        <v>0.03940886699507389</v>
      </c>
      <c r="CM19" s="60">
        <v>0.14285714285714285</v>
      </c>
      <c r="CN19" s="59">
        <v>203</v>
      </c>
      <c r="CO19" s="98">
        <v>0.14804550758459742</v>
      </c>
      <c r="CQ19" s="57">
        <f t="shared" si="21"/>
        <v>635574</v>
      </c>
      <c r="CR19" s="57">
        <f t="shared" si="22"/>
        <v>1177445</v>
      </c>
      <c r="CS19" s="57">
        <f t="shared" si="23"/>
        <v>6635240</v>
      </c>
      <c r="CT19" s="57">
        <f t="shared" si="24"/>
        <v>1096181</v>
      </c>
      <c r="CU19" s="57">
        <f t="shared" si="25"/>
        <v>7731421</v>
      </c>
      <c r="CV19" s="57">
        <f t="shared" si="13"/>
        <v>282676</v>
      </c>
      <c r="CW19" s="57">
        <f t="shared" si="14"/>
        <v>708664</v>
      </c>
      <c r="CX19" s="57">
        <f t="shared" si="15"/>
        <v>554889</v>
      </c>
      <c r="CY19" s="57">
        <f t="shared" si="26"/>
        <v>1328084</v>
      </c>
      <c r="CZ19" s="57">
        <f t="shared" si="27"/>
        <v>1270130</v>
      </c>
      <c r="DA19" s="57">
        <f t="shared" si="28"/>
        <v>2292917</v>
      </c>
      <c r="DB19" s="57">
        <f t="shared" si="29"/>
        <v>15981799.999999998</v>
      </c>
      <c r="DC19" s="57">
        <f t="shared" si="17"/>
        <v>1530807</v>
      </c>
      <c r="DD19" s="143">
        <f t="shared" si="18"/>
        <v>0.08741171431529297</v>
      </c>
      <c r="DE19" s="57">
        <f t="shared" si="19"/>
        <v>17512607</v>
      </c>
      <c r="DF19" s="57"/>
      <c r="DG19" s="147">
        <f t="shared" si="30"/>
        <v>15606903</v>
      </c>
      <c r="DH19" s="147"/>
      <c r="DI19" s="148">
        <v>1773867</v>
      </c>
      <c r="DJ19" s="148"/>
      <c r="DK19" s="148">
        <v>1167929</v>
      </c>
      <c r="DL19" s="149">
        <f t="shared" si="20"/>
        <v>0.7629498689253446</v>
      </c>
      <c r="DM19" s="148">
        <v>14974850</v>
      </c>
      <c r="DN19" s="149">
        <f t="shared" si="31"/>
        <v>0.9595017025479046</v>
      </c>
      <c r="DP19" s="57"/>
    </row>
    <row r="20" spans="1:120" s="61" customFormat="1" ht="12.75">
      <c r="A20" s="55"/>
      <c r="B20" s="55" t="s">
        <v>149</v>
      </c>
      <c r="C20" s="55" t="s">
        <v>39</v>
      </c>
      <c r="D20" s="56"/>
      <c r="E20" s="56"/>
      <c r="F20" s="56"/>
      <c r="G20" s="79" t="s">
        <v>149</v>
      </c>
      <c r="H20" s="5">
        <v>4654.4</v>
      </c>
      <c r="I20" s="5">
        <v>66.7</v>
      </c>
      <c r="J20" s="5">
        <v>4721.1</v>
      </c>
      <c r="K20" s="57">
        <v>306.2240030938467</v>
      </c>
      <c r="L20" s="57">
        <v>758.2410192506017</v>
      </c>
      <c r="M20" s="57">
        <v>4217.760613612926</v>
      </c>
      <c r="N20" s="57">
        <v>609.1511258164318</v>
      </c>
      <c r="O20" s="57">
        <v>81.20101409419046</v>
      </c>
      <c r="P20" s="57">
        <v>293.43760742523204</v>
      </c>
      <c r="Q20" s="57">
        <v>255.97241320041255</v>
      </c>
      <c r="R20" s="57">
        <f t="shared" si="8"/>
        <v>4826.911739429358</v>
      </c>
      <c r="S20" s="143">
        <f t="shared" si="9"/>
        <v>0.4796663921502057</v>
      </c>
      <c r="T20" s="143">
        <f t="shared" si="10"/>
        <v>0.46022581580326566</v>
      </c>
      <c r="U20" s="57">
        <f t="shared" si="11"/>
        <v>6215.763793399794</v>
      </c>
      <c r="V20" s="57">
        <v>992.9135871433483</v>
      </c>
      <c r="W20" s="57">
        <v>1077.1242265383294</v>
      </c>
      <c r="X20" s="57">
        <v>1471.034504984531</v>
      </c>
      <c r="Y20" s="57">
        <v>10063.06011515985</v>
      </c>
      <c r="Z20" s="57">
        <v>40150.52473763118</v>
      </c>
      <c r="AA20" s="57">
        <v>49515547</v>
      </c>
      <c r="AB20" s="57">
        <v>10488.137722141026</v>
      </c>
      <c r="AC20" s="62">
        <v>4481</v>
      </c>
      <c r="AD20" s="63">
        <v>8582161.8</v>
      </c>
      <c r="AE20" s="63">
        <v>1915.2336085695158</v>
      </c>
      <c r="AF20" s="59">
        <v>91</v>
      </c>
      <c r="AG20" s="59">
        <v>92</v>
      </c>
      <c r="AH20" s="59">
        <v>83</v>
      </c>
      <c r="AI20" s="59">
        <v>538</v>
      </c>
      <c r="AJ20" s="59">
        <v>528</v>
      </c>
      <c r="AK20" s="59">
        <v>546</v>
      </c>
      <c r="AL20" s="59">
        <v>313</v>
      </c>
      <c r="AM20" s="78">
        <v>0.9385307346326837</v>
      </c>
      <c r="AN20" s="59">
        <v>1830</v>
      </c>
      <c r="AO20" s="59">
        <v>1612</v>
      </c>
      <c r="AP20" s="59">
        <v>3442</v>
      </c>
      <c r="AQ20" s="59"/>
      <c r="AR20" s="59">
        <v>291</v>
      </c>
      <c r="AS20" s="59"/>
      <c r="AT20" s="59">
        <v>325</v>
      </c>
      <c r="AU20" s="64"/>
      <c r="AV20" s="65">
        <v>14.321230769230768</v>
      </c>
      <c r="AW20" s="59">
        <v>180</v>
      </c>
      <c r="AX20" s="59">
        <v>294</v>
      </c>
      <c r="AY20" s="59">
        <v>303</v>
      </c>
      <c r="AZ20" s="59">
        <v>337</v>
      </c>
      <c r="BA20" s="59">
        <v>371</v>
      </c>
      <c r="BB20" s="59">
        <v>327</v>
      </c>
      <c r="BC20" s="59">
        <v>391</v>
      </c>
      <c r="BD20" s="59">
        <v>329</v>
      </c>
      <c r="BE20" s="59">
        <v>368</v>
      </c>
      <c r="BF20" s="59">
        <v>370</v>
      </c>
      <c r="BG20" s="59">
        <v>370</v>
      </c>
      <c r="BH20" s="59">
        <v>374</v>
      </c>
      <c r="BI20" s="59">
        <v>331</v>
      </c>
      <c r="BJ20" s="59">
        <v>336</v>
      </c>
      <c r="BK20" s="59">
        <v>1</v>
      </c>
      <c r="BL20" s="59">
        <v>4682</v>
      </c>
      <c r="BM20" s="59">
        <v>28063</v>
      </c>
      <c r="BN20" s="59">
        <v>5.7</v>
      </c>
      <c r="BO20" s="59">
        <v>0</v>
      </c>
      <c r="BP20" s="59">
        <v>0</v>
      </c>
      <c r="BQ20" s="60"/>
      <c r="BR20" s="60"/>
      <c r="BS20" s="60"/>
      <c r="BT20" s="60"/>
      <c r="BU20" s="60"/>
      <c r="BV20" s="60"/>
      <c r="BW20" s="60"/>
      <c r="BX20" s="60"/>
      <c r="BY20" s="60">
        <v>0.13729203037964208</v>
      </c>
      <c r="BZ20" s="59">
        <v>648</v>
      </c>
      <c r="CA20" s="83">
        <v>0.023148148148148147</v>
      </c>
      <c r="CB20" s="83">
        <v>0.004629629629629629</v>
      </c>
      <c r="CC20" s="83">
        <v>0.0787037037037037</v>
      </c>
      <c r="CD20" s="83">
        <v>0.004629629629629629</v>
      </c>
      <c r="CE20" s="83">
        <v>0.07407407407407407</v>
      </c>
      <c r="CF20" s="83">
        <v>0.007716049382716049</v>
      </c>
      <c r="CG20" s="83">
        <v>0.07561728395061729</v>
      </c>
      <c r="CH20" s="83">
        <v>0.5231481481481481</v>
      </c>
      <c r="CI20" s="83">
        <v>0</v>
      </c>
      <c r="CJ20" s="83">
        <v>0.012345679012345678</v>
      </c>
      <c r="CK20" s="83">
        <v>0.05401234567901234</v>
      </c>
      <c r="CL20" s="83">
        <v>0.033950617283950615</v>
      </c>
      <c r="CM20" s="83">
        <v>0.10802469135802469</v>
      </c>
      <c r="CN20" s="59">
        <v>648</v>
      </c>
      <c r="CO20" s="98">
        <v>0.1372561479316261</v>
      </c>
      <c r="CQ20" s="57">
        <f t="shared" si="21"/>
        <v>1425289</v>
      </c>
      <c r="CR20" s="57">
        <f t="shared" si="22"/>
        <v>3529157</v>
      </c>
      <c r="CS20" s="57">
        <f t="shared" si="23"/>
        <v>19631145.000000004</v>
      </c>
      <c r="CT20" s="57">
        <f t="shared" si="24"/>
        <v>2835233</v>
      </c>
      <c r="CU20" s="57">
        <f t="shared" si="25"/>
        <v>22466378.000000004</v>
      </c>
      <c r="CV20" s="57">
        <f t="shared" si="13"/>
        <v>377942</v>
      </c>
      <c r="CW20" s="57">
        <f t="shared" si="14"/>
        <v>1365776</v>
      </c>
      <c r="CX20" s="57">
        <f t="shared" si="15"/>
        <v>1191398</v>
      </c>
      <c r="CY20" s="57">
        <f t="shared" si="26"/>
        <v>4621417</v>
      </c>
      <c r="CZ20" s="57">
        <f t="shared" si="27"/>
        <v>5013367</v>
      </c>
      <c r="DA20" s="57">
        <f t="shared" si="28"/>
        <v>6846783</v>
      </c>
      <c r="DB20" s="57">
        <f t="shared" si="29"/>
        <v>46837507</v>
      </c>
      <c r="DC20" s="57">
        <f t="shared" si="17"/>
        <v>2678040</v>
      </c>
      <c r="DD20" s="143">
        <f t="shared" si="18"/>
        <v>0.05408483117433803</v>
      </c>
      <c r="DE20" s="57">
        <f t="shared" si="19"/>
        <v>49515547</v>
      </c>
      <c r="DF20" s="57"/>
      <c r="DG20" s="147">
        <f t="shared" si="30"/>
        <v>43076891</v>
      </c>
      <c r="DH20" s="147"/>
      <c r="DI20" s="148">
        <v>5170348</v>
      </c>
      <c r="DJ20" s="148"/>
      <c r="DK20" s="148">
        <v>2281740</v>
      </c>
      <c r="DL20" s="149">
        <f t="shared" si="20"/>
        <v>0.8520186404982748</v>
      </c>
      <c r="DM20" s="148">
        <v>43038086</v>
      </c>
      <c r="DN20" s="149">
        <f t="shared" si="31"/>
        <v>0.9990991689720597</v>
      </c>
      <c r="DP20" s="57"/>
    </row>
    <row r="21" spans="1:120" s="61" customFormat="1" ht="12.75">
      <c r="A21" s="55">
        <v>204</v>
      </c>
      <c r="B21" s="55" t="s">
        <v>157</v>
      </c>
      <c r="C21" s="55" t="s">
        <v>39</v>
      </c>
      <c r="D21" s="56" t="s">
        <v>93</v>
      </c>
      <c r="E21" s="56" t="s">
        <v>21</v>
      </c>
      <c r="F21" s="56" t="s">
        <v>0</v>
      </c>
      <c r="G21" s="56"/>
      <c r="H21" s="5">
        <v>2377.9</v>
      </c>
      <c r="I21" s="5">
        <v>216.2</v>
      </c>
      <c r="J21" s="5">
        <v>2594.1</v>
      </c>
      <c r="K21" s="57">
        <v>321.0210690104714</v>
      </c>
      <c r="L21" s="57">
        <v>696.7387190378064</v>
      </c>
      <c r="M21" s="57">
        <v>4739.7459943647755</v>
      </c>
      <c r="N21" s="57">
        <v>733.3247823709996</v>
      </c>
      <c r="O21" s="57">
        <v>101.21619916733252</v>
      </c>
      <c r="P21" s="57">
        <v>352.70701038731653</v>
      </c>
      <c r="Q21" s="57">
        <v>275.88880945371966</v>
      </c>
      <c r="R21" s="57">
        <f t="shared" si="8"/>
        <v>5473.070776735775</v>
      </c>
      <c r="S21" s="143">
        <f t="shared" si="9"/>
        <v>0.4886182497489501</v>
      </c>
      <c r="T21" s="143">
        <f t="shared" si="10"/>
        <v>0.47767551773654404</v>
      </c>
      <c r="U21" s="57">
        <f t="shared" si="11"/>
        <v>6899.621514781951</v>
      </c>
      <c r="V21" s="57">
        <v>800.6219773749947</v>
      </c>
      <c r="W21" s="57">
        <v>885.3437907397283</v>
      </c>
      <c r="X21" s="57">
        <v>2294.5098616426258</v>
      </c>
      <c r="Y21" s="57">
        <v>11201.118213549771</v>
      </c>
      <c r="Z21" s="57">
        <v>14279.944495837188</v>
      </c>
      <c r="AA21" s="57">
        <v>29722463</v>
      </c>
      <c r="AB21" s="57">
        <v>11457.716741837246</v>
      </c>
      <c r="AC21" s="62">
        <v>2266</v>
      </c>
      <c r="AD21" s="63">
        <v>3094664</v>
      </c>
      <c r="AE21" s="63">
        <v>1365.6946160635482</v>
      </c>
      <c r="AF21" s="59">
        <v>91</v>
      </c>
      <c r="AG21" s="59">
        <v>86</v>
      </c>
      <c r="AH21" s="59">
        <v>76</v>
      </c>
      <c r="AI21" s="59">
        <v>538</v>
      </c>
      <c r="AJ21" s="59">
        <v>539</v>
      </c>
      <c r="AK21" s="59">
        <v>547</v>
      </c>
      <c r="AL21" s="59">
        <v>173</v>
      </c>
      <c r="AM21" s="60">
        <v>0.8737373737373737</v>
      </c>
      <c r="AN21" s="58">
        <v>1770</v>
      </c>
      <c r="AO21" s="58">
        <v>1624</v>
      </c>
      <c r="AP21" s="58">
        <v>3394</v>
      </c>
      <c r="AQ21" s="59">
        <v>92.6</v>
      </c>
      <c r="AR21" s="59">
        <v>158</v>
      </c>
      <c r="AS21" s="59">
        <v>95.8</v>
      </c>
      <c r="AT21" s="59">
        <v>188</v>
      </c>
      <c r="AU21" s="64" t="s">
        <v>76</v>
      </c>
      <c r="AV21" s="65">
        <v>12.64840425531915</v>
      </c>
      <c r="AW21" s="59">
        <v>55</v>
      </c>
      <c r="AX21" s="59">
        <v>177</v>
      </c>
      <c r="AY21" s="59">
        <v>177</v>
      </c>
      <c r="AZ21" s="59">
        <v>175</v>
      </c>
      <c r="BA21" s="59">
        <v>170</v>
      </c>
      <c r="BB21" s="59">
        <v>166</v>
      </c>
      <c r="BC21" s="59">
        <v>145</v>
      </c>
      <c r="BD21" s="59">
        <v>188</v>
      </c>
      <c r="BE21" s="59">
        <v>170</v>
      </c>
      <c r="BF21" s="59">
        <v>185</v>
      </c>
      <c r="BG21" s="59">
        <v>183</v>
      </c>
      <c r="BH21" s="59">
        <v>190</v>
      </c>
      <c r="BI21" s="59">
        <v>205</v>
      </c>
      <c r="BJ21" s="59">
        <v>191</v>
      </c>
      <c r="BK21" s="59">
        <v>5</v>
      </c>
      <c r="BL21" s="59">
        <v>2382</v>
      </c>
      <c r="BM21" s="59">
        <v>295381</v>
      </c>
      <c r="BN21" s="59">
        <v>43.735</v>
      </c>
      <c r="BO21" s="59">
        <v>1324384</v>
      </c>
      <c r="BP21" s="59">
        <v>214.195</v>
      </c>
      <c r="BQ21" s="60">
        <v>0</v>
      </c>
      <c r="BR21" s="60">
        <v>0</v>
      </c>
      <c r="BS21" s="60">
        <v>0.007772020725388601</v>
      </c>
      <c r="BT21" s="60">
        <v>0.025906735751295335</v>
      </c>
      <c r="BU21" s="60">
        <v>0.02072538860103627</v>
      </c>
      <c r="BV21" s="60">
        <v>0.06476683937823834</v>
      </c>
      <c r="BW21" s="60">
        <v>0.15284974093264247</v>
      </c>
      <c r="BX21" s="60">
        <v>0.727979274611399</v>
      </c>
      <c r="BY21" s="60">
        <v>0.16036560033236394</v>
      </c>
      <c r="BZ21" s="59">
        <v>386</v>
      </c>
      <c r="CA21" s="60">
        <v>0.023316062176165803</v>
      </c>
      <c r="CB21" s="60">
        <v>0.010362694300518135</v>
      </c>
      <c r="CC21" s="60">
        <v>0.16062176165803108</v>
      </c>
      <c r="CD21" s="60">
        <v>0</v>
      </c>
      <c r="CE21" s="60">
        <v>0.04404145077720207</v>
      </c>
      <c r="CF21" s="60">
        <v>0.007772020725388601</v>
      </c>
      <c r="CG21" s="60">
        <v>0.08031088082901554</v>
      </c>
      <c r="CH21" s="60">
        <v>0.38860103626943004</v>
      </c>
      <c r="CI21" s="60">
        <v>0</v>
      </c>
      <c r="CJ21" s="60">
        <v>0.09326424870466321</v>
      </c>
      <c r="CK21" s="60">
        <v>0.031088082901554404</v>
      </c>
      <c r="CL21" s="60">
        <v>0.07772020725388601</v>
      </c>
      <c r="CM21" s="60">
        <v>0.08290155440414508</v>
      </c>
      <c r="CN21" s="59">
        <v>386</v>
      </c>
      <c r="CO21" s="98">
        <v>0.14879919818048648</v>
      </c>
      <c r="CQ21" s="57">
        <f t="shared" si="21"/>
        <v>763356</v>
      </c>
      <c r="CR21" s="57">
        <f t="shared" si="22"/>
        <v>1656774.9999999998</v>
      </c>
      <c r="CS21" s="57">
        <f t="shared" si="23"/>
        <v>11270642</v>
      </c>
      <c r="CT21" s="57">
        <f t="shared" si="24"/>
        <v>1743773</v>
      </c>
      <c r="CU21" s="57">
        <f t="shared" si="25"/>
        <v>13014415</v>
      </c>
      <c r="CV21" s="57">
        <f t="shared" si="13"/>
        <v>240682</v>
      </c>
      <c r="CW21" s="57">
        <f t="shared" si="14"/>
        <v>838702</v>
      </c>
      <c r="CX21" s="57">
        <f t="shared" si="15"/>
        <v>656036</v>
      </c>
      <c r="CY21" s="57">
        <f t="shared" si="26"/>
        <v>1903799</v>
      </c>
      <c r="CZ21" s="57">
        <f t="shared" si="27"/>
        <v>2105259</v>
      </c>
      <c r="DA21" s="57">
        <f t="shared" si="28"/>
        <v>5456115</v>
      </c>
      <c r="DB21" s="57">
        <f t="shared" si="29"/>
        <v>26635139</v>
      </c>
      <c r="DC21" s="57">
        <f t="shared" si="17"/>
        <v>3087324</v>
      </c>
      <c r="DD21" s="143">
        <f t="shared" si="18"/>
        <v>0.10387174171938578</v>
      </c>
      <c r="DE21" s="57">
        <f t="shared" si="19"/>
        <v>29722463</v>
      </c>
      <c r="DF21" s="57"/>
      <c r="DG21" s="147">
        <f t="shared" si="30"/>
        <v>26853848</v>
      </c>
      <c r="DH21" s="147"/>
      <c r="DI21" s="148">
        <v>2596698</v>
      </c>
      <c r="DJ21" s="148"/>
      <c r="DK21" s="148">
        <v>1242306</v>
      </c>
      <c r="DL21" s="149">
        <f t="shared" si="20"/>
        <v>0.4023892536060355</v>
      </c>
      <c r="DM21" s="148">
        <v>25263093</v>
      </c>
      <c r="DN21" s="149">
        <f t="shared" si="31"/>
        <v>0.9407624933305647</v>
      </c>
      <c r="DP21" s="57"/>
    </row>
    <row r="22" spans="1:120" s="99" customFormat="1" ht="12.75">
      <c r="A22" s="55">
        <v>217</v>
      </c>
      <c r="B22" s="55" t="s">
        <v>138</v>
      </c>
      <c r="C22" s="55" t="s">
        <v>39</v>
      </c>
      <c r="D22" s="56" t="s">
        <v>93</v>
      </c>
      <c r="E22" s="56"/>
      <c r="F22" s="56" t="s">
        <v>0</v>
      </c>
      <c r="G22" s="56"/>
      <c r="H22" s="5">
        <v>2775.5</v>
      </c>
      <c r="I22" s="5">
        <v>48.1</v>
      </c>
      <c r="J22" s="5">
        <v>2823.6</v>
      </c>
      <c r="K22" s="57">
        <v>276.3231850117096</v>
      </c>
      <c r="L22" s="57">
        <v>589.9935146820393</v>
      </c>
      <c r="M22" s="57">
        <v>3622.3462439200143</v>
      </c>
      <c r="N22" s="57">
        <v>751.0999819852279</v>
      </c>
      <c r="O22" s="57">
        <v>146.27166276346605</v>
      </c>
      <c r="P22" s="57">
        <v>350.9771212394163</v>
      </c>
      <c r="Q22" s="57">
        <v>207.69338857863448</v>
      </c>
      <c r="R22" s="57">
        <f t="shared" si="8"/>
        <v>4373.4462259052425</v>
      </c>
      <c r="S22" s="143">
        <f t="shared" si="9"/>
        <v>0.5147995377767268</v>
      </c>
      <c r="T22" s="143">
        <f t="shared" si="10"/>
        <v>0.4832918928191569</v>
      </c>
      <c r="U22" s="57">
        <f t="shared" si="11"/>
        <v>5668.381913168799</v>
      </c>
      <c r="V22" s="57">
        <v>710.9929742388758</v>
      </c>
      <c r="W22" s="57">
        <v>791.1284453251666</v>
      </c>
      <c r="X22" s="57">
        <v>1048.608899297424</v>
      </c>
      <c r="Y22" s="57">
        <v>8495.435417041974</v>
      </c>
      <c r="Z22" s="57">
        <v>41007.920997921</v>
      </c>
      <c r="AA22" s="57">
        <v>25551562</v>
      </c>
      <c r="AB22" s="57">
        <v>9049.285309533929</v>
      </c>
      <c r="AC22" s="62">
        <v>2666</v>
      </c>
      <c r="AD22" s="63">
        <v>4917126</v>
      </c>
      <c r="AE22" s="63">
        <v>1844.383345836459</v>
      </c>
      <c r="AF22" s="59">
        <v>90</v>
      </c>
      <c r="AG22" s="59">
        <v>88</v>
      </c>
      <c r="AH22" s="59">
        <v>76</v>
      </c>
      <c r="AI22" s="59">
        <v>523</v>
      </c>
      <c r="AJ22" s="59">
        <v>518</v>
      </c>
      <c r="AK22" s="59">
        <v>517</v>
      </c>
      <c r="AL22" s="59">
        <v>158</v>
      </c>
      <c r="AM22" s="60">
        <v>0.9212827988338192</v>
      </c>
      <c r="AN22" s="58">
        <v>1780</v>
      </c>
      <c r="AO22" s="58">
        <v>1558</v>
      </c>
      <c r="AP22" s="58">
        <v>3338</v>
      </c>
      <c r="AQ22" s="59">
        <v>91.7</v>
      </c>
      <c r="AR22" s="59">
        <v>144</v>
      </c>
      <c r="AS22" s="59">
        <v>97.2</v>
      </c>
      <c r="AT22" s="59">
        <v>179</v>
      </c>
      <c r="AU22" s="64" t="s">
        <v>87</v>
      </c>
      <c r="AV22" s="65">
        <v>15.505586592178771</v>
      </c>
      <c r="AW22" s="59">
        <v>66</v>
      </c>
      <c r="AX22" s="59">
        <v>210</v>
      </c>
      <c r="AY22" s="59">
        <v>242</v>
      </c>
      <c r="AZ22" s="59">
        <v>217</v>
      </c>
      <c r="BA22" s="59">
        <v>226</v>
      </c>
      <c r="BB22" s="59">
        <v>210</v>
      </c>
      <c r="BC22" s="59">
        <v>240</v>
      </c>
      <c r="BD22" s="59">
        <v>213</v>
      </c>
      <c r="BE22" s="59">
        <v>205</v>
      </c>
      <c r="BF22" s="59">
        <v>217</v>
      </c>
      <c r="BG22" s="59">
        <v>198</v>
      </c>
      <c r="BH22" s="59">
        <v>186</v>
      </c>
      <c r="BI22" s="59">
        <v>174</v>
      </c>
      <c r="BJ22" s="59">
        <v>169</v>
      </c>
      <c r="BK22" s="59">
        <v>0</v>
      </c>
      <c r="BL22" s="59">
        <v>2773</v>
      </c>
      <c r="BM22" s="59">
        <v>0</v>
      </c>
      <c r="BN22" s="59">
        <v>0</v>
      </c>
      <c r="BO22" s="59">
        <v>0</v>
      </c>
      <c r="BP22" s="59">
        <v>0</v>
      </c>
      <c r="BQ22" s="60">
        <v>0</v>
      </c>
      <c r="BR22" s="60">
        <v>0.003215434083601286</v>
      </c>
      <c r="BS22" s="60">
        <v>0</v>
      </c>
      <c r="BT22" s="60">
        <v>0.05144694533762058</v>
      </c>
      <c r="BU22" s="60">
        <v>0.05144694533762058</v>
      </c>
      <c r="BV22" s="60">
        <v>0.04823151125401929</v>
      </c>
      <c r="BW22" s="60">
        <v>0.08038585209003216</v>
      </c>
      <c r="BX22" s="60">
        <v>0.7652733118971061</v>
      </c>
      <c r="BY22" s="60">
        <v>0.11071555713777145</v>
      </c>
      <c r="BZ22" s="59">
        <v>311</v>
      </c>
      <c r="CA22" s="60">
        <v>0.03215434083601286</v>
      </c>
      <c r="CB22" s="60">
        <v>0.006430868167202572</v>
      </c>
      <c r="CC22" s="60">
        <v>0.13504823151125403</v>
      </c>
      <c r="CD22" s="60">
        <v>0.012861736334405145</v>
      </c>
      <c r="CE22" s="60">
        <v>0.05466237942122187</v>
      </c>
      <c r="CF22" s="60">
        <v>0.00964630225080386</v>
      </c>
      <c r="CG22" s="60">
        <v>0.07395498392282958</v>
      </c>
      <c r="CH22" s="60">
        <v>0.48231511254019294</v>
      </c>
      <c r="CI22" s="60">
        <v>0</v>
      </c>
      <c r="CJ22" s="60">
        <v>0.05144694533762058</v>
      </c>
      <c r="CK22" s="60">
        <v>0.04823151125401929</v>
      </c>
      <c r="CL22" s="60">
        <v>0.04501607717041801</v>
      </c>
      <c r="CM22" s="60">
        <v>0.04823151125401929</v>
      </c>
      <c r="CN22" s="59">
        <v>311</v>
      </c>
      <c r="CO22" s="98">
        <v>0.11014307975633943</v>
      </c>
      <c r="CQ22" s="57">
        <f t="shared" si="21"/>
        <v>766935</v>
      </c>
      <c r="CR22" s="57">
        <f t="shared" si="22"/>
        <v>1637527</v>
      </c>
      <c r="CS22" s="57">
        <f t="shared" si="23"/>
        <v>10053822</v>
      </c>
      <c r="CT22" s="57">
        <f t="shared" si="24"/>
        <v>2084678.0000000002</v>
      </c>
      <c r="CU22" s="57">
        <f t="shared" si="25"/>
        <v>12138500</v>
      </c>
      <c r="CV22" s="57">
        <f t="shared" si="13"/>
        <v>405977.00000000006</v>
      </c>
      <c r="CW22" s="57">
        <f t="shared" si="14"/>
        <v>974137</v>
      </c>
      <c r="CX22" s="57">
        <f t="shared" si="15"/>
        <v>576453</v>
      </c>
      <c r="CY22" s="57">
        <f t="shared" si="26"/>
        <v>1973360.9999999998</v>
      </c>
      <c r="CZ22" s="57">
        <f t="shared" si="27"/>
        <v>2195777</v>
      </c>
      <c r="DA22" s="57">
        <f t="shared" si="28"/>
        <v>2910414</v>
      </c>
      <c r="DB22" s="57">
        <f t="shared" si="29"/>
        <v>23579081</v>
      </c>
      <c r="DC22" s="57">
        <f t="shared" si="17"/>
        <v>1972481</v>
      </c>
      <c r="DD22" s="143">
        <f t="shared" si="18"/>
        <v>0.0771961025318139</v>
      </c>
      <c r="DE22" s="57">
        <f t="shared" si="19"/>
        <v>25551562</v>
      </c>
      <c r="DF22" s="57"/>
      <c r="DG22" s="147">
        <f t="shared" si="30"/>
        <v>22588850</v>
      </c>
      <c r="DH22" s="147"/>
      <c r="DI22" s="148">
        <v>2456420</v>
      </c>
      <c r="DJ22" s="148"/>
      <c r="DK22" s="148">
        <v>1464103</v>
      </c>
      <c r="DL22" s="149">
        <f t="shared" si="20"/>
        <v>0.7422646910160351</v>
      </c>
      <c r="DM22" s="148">
        <v>21001788</v>
      </c>
      <c r="DN22" s="149">
        <f t="shared" si="31"/>
        <v>0.9297413546949048</v>
      </c>
      <c r="DP22" s="57"/>
    </row>
    <row r="23" spans="1:120" s="61" customFormat="1" ht="12.75">
      <c r="A23" s="84">
        <v>219</v>
      </c>
      <c r="B23" s="84" t="s">
        <v>139</v>
      </c>
      <c r="C23" s="84" t="s">
        <v>39</v>
      </c>
      <c r="D23" s="85"/>
      <c r="E23" s="56" t="s">
        <v>21</v>
      </c>
      <c r="F23" s="85" t="s">
        <v>0</v>
      </c>
      <c r="G23" s="85"/>
      <c r="H23" s="5">
        <v>2262.4</v>
      </c>
      <c r="I23" s="5">
        <v>37.7</v>
      </c>
      <c r="J23" s="5">
        <v>2300.1</v>
      </c>
      <c r="K23" s="86">
        <v>386.48780056577084</v>
      </c>
      <c r="L23" s="86">
        <v>606.4108910891089</v>
      </c>
      <c r="M23" s="86">
        <v>3816.7406294200846</v>
      </c>
      <c r="N23" s="86">
        <v>716.4321074964639</v>
      </c>
      <c r="O23" s="86">
        <v>150.05171499292786</v>
      </c>
      <c r="P23" s="86">
        <v>135.119342291372</v>
      </c>
      <c r="Q23" s="86">
        <v>287.26750353606786</v>
      </c>
      <c r="R23" s="57">
        <f t="shared" si="8"/>
        <v>4533.172736916548</v>
      </c>
      <c r="S23" s="143">
        <f t="shared" si="9"/>
        <v>0.463206462429871</v>
      </c>
      <c r="T23" s="143">
        <f t="shared" si="10"/>
        <v>0.4423394061964444</v>
      </c>
      <c r="U23" s="57">
        <f t="shared" si="11"/>
        <v>5712.022188826026</v>
      </c>
      <c r="V23" s="86">
        <v>917.2077218882603</v>
      </c>
      <c r="W23" s="86">
        <v>1117.2904879773691</v>
      </c>
      <c r="X23" s="86">
        <v>1653.4976131541725</v>
      </c>
      <c r="Y23" s="86">
        <v>9786.5058124116</v>
      </c>
      <c r="Z23" s="86">
        <v>37953.37533156498</v>
      </c>
      <c r="AA23" s="86">
        <v>23571833</v>
      </c>
      <c r="AB23" s="86">
        <v>10248.177470544759</v>
      </c>
      <c r="AC23" s="62">
        <v>2137</v>
      </c>
      <c r="AD23" s="63">
        <v>2207570.6</v>
      </c>
      <c r="AE23" s="63">
        <v>1033.0232101076276</v>
      </c>
      <c r="AF23" s="59">
        <v>94</v>
      </c>
      <c r="AG23" s="59">
        <v>96</v>
      </c>
      <c r="AH23" s="59">
        <v>82</v>
      </c>
      <c r="AI23" s="59">
        <v>537</v>
      </c>
      <c r="AJ23" s="59">
        <v>542</v>
      </c>
      <c r="AK23" s="59">
        <v>551</v>
      </c>
      <c r="AL23" s="59">
        <v>168</v>
      </c>
      <c r="AM23" s="60">
        <v>1.073482428115016</v>
      </c>
      <c r="AN23" s="87">
        <v>1900</v>
      </c>
      <c r="AO23" s="87">
        <v>1630</v>
      </c>
      <c r="AP23" s="87">
        <v>3530</v>
      </c>
      <c r="AQ23" s="59">
        <v>93.5</v>
      </c>
      <c r="AR23" s="59">
        <v>130</v>
      </c>
      <c r="AS23" s="59">
        <v>94.9</v>
      </c>
      <c r="AT23" s="59">
        <v>144</v>
      </c>
      <c r="AU23" s="64" t="s">
        <v>83</v>
      </c>
      <c r="AV23" s="65">
        <v>15.711111111111112</v>
      </c>
      <c r="AW23" s="59">
        <v>44</v>
      </c>
      <c r="AX23" s="59">
        <v>174</v>
      </c>
      <c r="AY23" s="59">
        <v>171</v>
      </c>
      <c r="AZ23" s="59">
        <v>209</v>
      </c>
      <c r="BA23" s="59">
        <v>178</v>
      </c>
      <c r="BB23" s="59">
        <v>184</v>
      </c>
      <c r="BC23" s="59">
        <v>174</v>
      </c>
      <c r="BD23" s="59">
        <v>178</v>
      </c>
      <c r="BE23" s="59">
        <v>151</v>
      </c>
      <c r="BF23" s="59">
        <v>168</v>
      </c>
      <c r="BG23" s="59">
        <v>168</v>
      </c>
      <c r="BH23" s="59">
        <v>158</v>
      </c>
      <c r="BI23" s="59">
        <v>149</v>
      </c>
      <c r="BJ23" s="59">
        <v>164</v>
      </c>
      <c r="BK23" s="59">
        <v>2</v>
      </c>
      <c r="BL23" s="59">
        <v>2272</v>
      </c>
      <c r="BM23" s="59">
        <v>0</v>
      </c>
      <c r="BN23" s="59">
        <v>0</v>
      </c>
      <c r="BO23" s="59">
        <v>0</v>
      </c>
      <c r="BP23" s="59">
        <v>0</v>
      </c>
      <c r="BQ23" s="60">
        <v>0</v>
      </c>
      <c r="BR23" s="60">
        <v>0</v>
      </c>
      <c r="BS23" s="60">
        <v>0.01126126126126126</v>
      </c>
      <c r="BT23" s="60">
        <v>0.0045045045045045045</v>
      </c>
      <c r="BU23" s="60">
        <v>0.013513513513513514</v>
      </c>
      <c r="BV23" s="60">
        <v>0.015765765765765764</v>
      </c>
      <c r="BW23" s="60">
        <v>0.06531531531531531</v>
      </c>
      <c r="BX23" s="60">
        <v>0.8896396396396397</v>
      </c>
      <c r="BY23" s="60">
        <v>0.1938018332605849</v>
      </c>
      <c r="BZ23" s="59">
        <v>444</v>
      </c>
      <c r="CA23" s="60">
        <v>0.015765765765765764</v>
      </c>
      <c r="CB23" s="60">
        <v>0</v>
      </c>
      <c r="CC23" s="60">
        <v>0.12387387387387387</v>
      </c>
      <c r="CD23" s="60">
        <v>0.006756756756756757</v>
      </c>
      <c r="CE23" s="60">
        <v>0.01126126126126126</v>
      </c>
      <c r="CF23" s="60">
        <v>0.0045045045045045045</v>
      </c>
      <c r="CG23" s="60">
        <v>0.0518018018018018</v>
      </c>
      <c r="CH23" s="60">
        <v>0.5653153153153153</v>
      </c>
      <c r="CI23" s="60">
        <v>0</v>
      </c>
      <c r="CJ23" s="60">
        <v>0.0045045045045045045</v>
      </c>
      <c r="CK23" s="60">
        <v>0.02927927927927928</v>
      </c>
      <c r="CL23" s="60">
        <v>0.009009009009009009</v>
      </c>
      <c r="CM23" s="60">
        <v>0.17792792792792791</v>
      </c>
      <c r="CN23" s="59">
        <v>444</v>
      </c>
      <c r="CO23" s="98">
        <v>0.19303508543106823</v>
      </c>
      <c r="CQ23" s="57">
        <f t="shared" si="21"/>
        <v>874390</v>
      </c>
      <c r="CR23" s="57">
        <f t="shared" si="22"/>
        <v>1371944</v>
      </c>
      <c r="CS23" s="57">
        <f t="shared" si="23"/>
        <v>8634994</v>
      </c>
      <c r="CT23" s="57">
        <f t="shared" si="24"/>
        <v>1620856</v>
      </c>
      <c r="CU23" s="57">
        <f t="shared" si="25"/>
        <v>10255850</v>
      </c>
      <c r="CV23" s="57">
        <f t="shared" si="13"/>
        <v>339477</v>
      </c>
      <c r="CW23" s="57">
        <f t="shared" si="14"/>
        <v>305694</v>
      </c>
      <c r="CX23" s="57">
        <f t="shared" si="15"/>
        <v>649914</v>
      </c>
      <c r="CY23" s="57">
        <f t="shared" si="26"/>
        <v>2075090.75</v>
      </c>
      <c r="CZ23" s="57">
        <f t="shared" si="27"/>
        <v>2527758</v>
      </c>
      <c r="DA23" s="57">
        <f t="shared" si="28"/>
        <v>3740873</v>
      </c>
      <c r="DB23" s="57">
        <f t="shared" si="29"/>
        <v>22140990.750000004</v>
      </c>
      <c r="DC23" s="57">
        <f t="shared" si="17"/>
        <v>1430842.25</v>
      </c>
      <c r="DD23" s="143">
        <f t="shared" si="18"/>
        <v>0.060701356996717214</v>
      </c>
      <c r="DE23" s="57">
        <f t="shared" si="19"/>
        <v>23571833.000000004</v>
      </c>
      <c r="DF23" s="57"/>
      <c r="DG23" s="147">
        <f t="shared" si="30"/>
        <v>20169685.000000004</v>
      </c>
      <c r="DH23" s="147"/>
      <c r="DI23" s="148">
        <v>2186145</v>
      </c>
      <c r="DJ23" s="148"/>
      <c r="DK23" s="148">
        <v>1299909</v>
      </c>
      <c r="DL23" s="149">
        <f t="shared" si="20"/>
        <v>0.9084921835373536</v>
      </c>
      <c r="DM23" s="148">
        <v>20096655</v>
      </c>
      <c r="DN23" s="149">
        <f t="shared" si="31"/>
        <v>0.9963792196060571</v>
      </c>
      <c r="DP23" s="57"/>
    </row>
    <row r="24" spans="1:120" s="61" customFormat="1" ht="12.75">
      <c r="A24" s="55">
        <v>745</v>
      </c>
      <c r="B24" s="55" t="s">
        <v>150</v>
      </c>
      <c r="C24" s="55" t="s">
        <v>39</v>
      </c>
      <c r="D24" s="56" t="s">
        <v>93</v>
      </c>
      <c r="E24" s="56"/>
      <c r="F24" s="56"/>
      <c r="G24" s="56"/>
      <c r="H24" s="5">
        <v>3375.5</v>
      </c>
      <c r="I24" s="5">
        <v>133.3</v>
      </c>
      <c r="J24" s="5">
        <v>3508.8</v>
      </c>
      <c r="K24" s="57">
        <v>367.33017330765813</v>
      </c>
      <c r="L24" s="57">
        <v>541.7478892015997</v>
      </c>
      <c r="M24" s="57">
        <v>3954.2473707598874</v>
      </c>
      <c r="N24" s="57">
        <v>659.2175973929789</v>
      </c>
      <c r="O24" s="57">
        <v>83.6356095393275</v>
      </c>
      <c r="P24" s="57">
        <v>294.65175529551175</v>
      </c>
      <c r="Q24" s="57">
        <v>219.81424974077913</v>
      </c>
      <c r="R24" s="57">
        <f t="shared" si="8"/>
        <v>4613.464968152866</v>
      </c>
      <c r="S24" s="143">
        <f t="shared" si="9"/>
        <v>0.5210986768138367</v>
      </c>
      <c r="T24" s="143">
        <f t="shared" si="10"/>
        <v>0.49284718236932584</v>
      </c>
      <c r="U24" s="57">
        <f t="shared" si="11"/>
        <v>5753.314471930084</v>
      </c>
      <c r="V24" s="57">
        <v>852.4698563175825</v>
      </c>
      <c r="W24" s="57">
        <v>685.0928751296104</v>
      </c>
      <c r="X24" s="57">
        <v>1195.1349429714116</v>
      </c>
      <c r="Y24" s="57">
        <v>8853.342319656347</v>
      </c>
      <c r="Z24" s="57">
        <v>22212.063015753938</v>
      </c>
      <c r="AA24" s="57">
        <v>32845325</v>
      </c>
      <c r="AB24" s="57">
        <v>9360.842738258094</v>
      </c>
      <c r="AC24" s="62">
        <v>3331</v>
      </c>
      <c r="AD24" s="63">
        <v>13099037</v>
      </c>
      <c r="AE24" s="63">
        <v>3932.4638246772743</v>
      </c>
      <c r="AF24" s="59">
        <v>87</v>
      </c>
      <c r="AG24" s="59">
        <v>79</v>
      </c>
      <c r="AH24" s="59">
        <v>53</v>
      </c>
      <c r="AI24" s="59">
        <v>548</v>
      </c>
      <c r="AJ24" s="59">
        <v>539</v>
      </c>
      <c r="AK24" s="59">
        <v>548</v>
      </c>
      <c r="AL24" s="59">
        <v>191</v>
      </c>
      <c r="AM24" s="60">
        <v>0.8304347826086956</v>
      </c>
      <c r="AN24" s="58">
        <v>1660</v>
      </c>
      <c r="AO24" s="58">
        <v>1635</v>
      </c>
      <c r="AP24" s="58">
        <v>3295</v>
      </c>
      <c r="AQ24" s="59">
        <v>100</v>
      </c>
      <c r="AR24" s="59">
        <v>206</v>
      </c>
      <c r="AS24" s="59">
        <v>100</v>
      </c>
      <c r="AT24" s="59">
        <v>231</v>
      </c>
      <c r="AU24" s="64" t="s">
        <v>79</v>
      </c>
      <c r="AV24" s="65">
        <v>14.612554112554113</v>
      </c>
      <c r="AW24" s="59">
        <v>130</v>
      </c>
      <c r="AX24" s="59">
        <v>212</v>
      </c>
      <c r="AY24" s="59">
        <v>258</v>
      </c>
      <c r="AZ24" s="59">
        <v>269</v>
      </c>
      <c r="BA24" s="59">
        <v>266</v>
      </c>
      <c r="BB24" s="59">
        <v>289</v>
      </c>
      <c r="BC24" s="59">
        <v>265</v>
      </c>
      <c r="BD24" s="59">
        <v>261</v>
      </c>
      <c r="BE24" s="59">
        <v>264</v>
      </c>
      <c r="BF24" s="59">
        <v>274</v>
      </c>
      <c r="BG24" s="59">
        <v>199</v>
      </c>
      <c r="BH24" s="59">
        <v>216</v>
      </c>
      <c r="BI24" s="59">
        <v>245</v>
      </c>
      <c r="BJ24" s="59">
        <v>215</v>
      </c>
      <c r="BK24" s="59">
        <v>0</v>
      </c>
      <c r="BL24" s="59">
        <v>3363</v>
      </c>
      <c r="BM24" s="59">
        <v>257415</v>
      </c>
      <c r="BN24" s="59">
        <v>45.13</v>
      </c>
      <c r="BO24" s="59">
        <v>565895</v>
      </c>
      <c r="BP24" s="59">
        <v>87.9</v>
      </c>
      <c r="BQ24" s="60">
        <v>0</v>
      </c>
      <c r="BR24" s="60">
        <v>0</v>
      </c>
      <c r="BS24" s="60">
        <v>0.001851851851851852</v>
      </c>
      <c r="BT24" s="60">
        <v>0.02962962962962963</v>
      </c>
      <c r="BU24" s="60">
        <v>0.03888888888888889</v>
      </c>
      <c r="BV24" s="60">
        <v>0.06481481481481481</v>
      </c>
      <c r="BW24" s="60">
        <v>0.2222222222222222</v>
      </c>
      <c r="BX24" s="60">
        <v>0.6425925925925926</v>
      </c>
      <c r="BY24" s="60">
        <v>0.15877683034401646</v>
      </c>
      <c r="BZ24" s="59">
        <v>540</v>
      </c>
      <c r="CA24" s="60">
        <v>0.02962962962962963</v>
      </c>
      <c r="CB24" s="60">
        <v>0.009259259259259259</v>
      </c>
      <c r="CC24" s="60">
        <v>0.11851851851851852</v>
      </c>
      <c r="CD24" s="60">
        <v>0</v>
      </c>
      <c r="CE24" s="60">
        <v>0.03888888888888889</v>
      </c>
      <c r="CF24" s="60">
        <v>0.005555555555555556</v>
      </c>
      <c r="CG24" s="60">
        <v>0.03518518518518519</v>
      </c>
      <c r="CH24" s="60">
        <v>0.5314814814814814</v>
      </c>
      <c r="CI24" s="60">
        <v>0</v>
      </c>
      <c r="CJ24" s="60">
        <v>0.03333333333333333</v>
      </c>
      <c r="CK24" s="60">
        <v>0.05555555555555555</v>
      </c>
      <c r="CL24" s="60">
        <v>0.022222222222222223</v>
      </c>
      <c r="CM24" s="60">
        <v>0.12037037037037036</v>
      </c>
      <c r="CN24" s="59">
        <v>540</v>
      </c>
      <c r="CO24" s="98">
        <v>0.1538987688098495</v>
      </c>
      <c r="CQ24" s="57">
        <f t="shared" si="21"/>
        <v>1239923</v>
      </c>
      <c r="CR24" s="57">
        <f t="shared" si="22"/>
        <v>1828669.9999999998</v>
      </c>
      <c r="CS24" s="57">
        <f t="shared" si="23"/>
        <v>13347562</v>
      </c>
      <c r="CT24" s="57">
        <f t="shared" si="24"/>
        <v>2225189</v>
      </c>
      <c r="CU24" s="57">
        <f t="shared" si="25"/>
        <v>15572751</v>
      </c>
      <c r="CV24" s="57">
        <f t="shared" si="13"/>
        <v>282312</v>
      </c>
      <c r="CW24" s="57">
        <f t="shared" si="14"/>
        <v>994596.9999999999</v>
      </c>
      <c r="CX24" s="57">
        <f t="shared" si="15"/>
        <v>741983</v>
      </c>
      <c r="CY24" s="57">
        <f t="shared" si="26"/>
        <v>2877512</v>
      </c>
      <c r="CZ24" s="57">
        <f t="shared" si="27"/>
        <v>2312531</v>
      </c>
      <c r="DA24" s="57">
        <f t="shared" si="28"/>
        <v>4034178</v>
      </c>
      <c r="DB24" s="57">
        <f t="shared" si="29"/>
        <v>29884457</v>
      </c>
      <c r="DC24" s="57">
        <f t="shared" si="17"/>
        <v>2960868</v>
      </c>
      <c r="DD24" s="143">
        <f t="shared" si="18"/>
        <v>0.09014579700459655</v>
      </c>
      <c r="DE24" s="57">
        <f t="shared" si="19"/>
        <v>32845325</v>
      </c>
      <c r="DF24" s="57"/>
      <c r="DG24" s="147">
        <f t="shared" si="30"/>
        <v>29292871</v>
      </c>
      <c r="DH24" s="147"/>
      <c r="DI24" s="148">
        <v>3803656</v>
      </c>
      <c r="DJ24" s="148"/>
      <c r="DK24" s="148">
        <v>1872226</v>
      </c>
      <c r="DL24" s="149">
        <f t="shared" si="20"/>
        <v>0.6323233592311444</v>
      </c>
      <c r="DM24" s="148">
        <v>27621595</v>
      </c>
      <c r="DN24" s="149">
        <f t="shared" si="31"/>
        <v>0.9429459816349173</v>
      </c>
      <c r="DP24" s="57"/>
    </row>
    <row r="25" spans="1:120" s="61" customFormat="1" ht="12.75">
      <c r="A25" s="84">
        <v>291</v>
      </c>
      <c r="B25" s="84" t="s">
        <v>143</v>
      </c>
      <c r="C25" s="84" t="s">
        <v>39</v>
      </c>
      <c r="D25" s="85"/>
      <c r="E25" s="56" t="s">
        <v>21</v>
      </c>
      <c r="F25" s="85" t="s">
        <v>0</v>
      </c>
      <c r="G25" s="85"/>
      <c r="H25" s="5">
        <v>2532.6</v>
      </c>
      <c r="I25" s="5">
        <v>54.3</v>
      </c>
      <c r="J25" s="5">
        <v>2586.9</v>
      </c>
      <c r="K25" s="86">
        <v>382.0346679301903</v>
      </c>
      <c r="L25" s="86">
        <v>848.8363736871199</v>
      </c>
      <c r="M25" s="86">
        <v>4270.871041617311</v>
      </c>
      <c r="N25" s="86">
        <v>1007.6344468135513</v>
      </c>
      <c r="O25" s="86">
        <v>90.32654189370608</v>
      </c>
      <c r="P25" s="86">
        <v>89.40574903261471</v>
      </c>
      <c r="Q25" s="86">
        <v>316.13322277501385</v>
      </c>
      <c r="R25" s="57">
        <f t="shared" si="8"/>
        <v>5278.505488430862</v>
      </c>
      <c r="S25" s="143">
        <f t="shared" si="9"/>
        <v>0.5146154070313647</v>
      </c>
      <c r="T25" s="143">
        <f t="shared" si="10"/>
        <v>0.49384994692670486</v>
      </c>
      <c r="U25" s="57">
        <f t="shared" si="11"/>
        <v>6623.207375819316</v>
      </c>
      <c r="V25" s="86">
        <v>846.2741846323936</v>
      </c>
      <c r="W25" s="86">
        <v>772.7122324883519</v>
      </c>
      <c r="X25" s="86">
        <v>1632.956645344705</v>
      </c>
      <c r="Y25" s="86">
        <v>10257.185106214958</v>
      </c>
      <c r="Z25" s="86">
        <v>30804.47513812155</v>
      </c>
      <c r="AA25" s="86">
        <v>27650030</v>
      </c>
      <c r="AB25" s="86">
        <v>10688.480420580618</v>
      </c>
      <c r="AC25" s="62">
        <v>2148</v>
      </c>
      <c r="AD25" s="63">
        <v>2247430.4</v>
      </c>
      <c r="AE25" s="63">
        <v>1046.289757914339</v>
      </c>
      <c r="AF25" s="59">
        <v>87</v>
      </c>
      <c r="AG25" s="59">
        <v>78</v>
      </c>
      <c r="AH25" s="59">
        <v>41</v>
      </c>
      <c r="AI25" s="59">
        <v>528</v>
      </c>
      <c r="AJ25" s="59">
        <v>546</v>
      </c>
      <c r="AK25" s="59">
        <v>554</v>
      </c>
      <c r="AL25" s="59">
        <v>188</v>
      </c>
      <c r="AM25" s="60">
        <v>0.8995215311004785</v>
      </c>
      <c r="AN25" s="87">
        <v>1650</v>
      </c>
      <c r="AO25" s="87">
        <v>1628</v>
      </c>
      <c r="AP25" s="87">
        <v>3278</v>
      </c>
      <c r="AQ25" s="59">
        <v>90.8</v>
      </c>
      <c r="AR25" s="59">
        <v>162</v>
      </c>
      <c r="AS25" s="59">
        <v>100</v>
      </c>
      <c r="AT25" s="59">
        <v>186</v>
      </c>
      <c r="AU25" s="64" t="s">
        <v>70</v>
      </c>
      <c r="AV25" s="65">
        <v>13.616129032258064</v>
      </c>
      <c r="AW25" s="59">
        <v>49</v>
      </c>
      <c r="AX25" s="59">
        <v>158</v>
      </c>
      <c r="AY25" s="59">
        <v>161</v>
      </c>
      <c r="AZ25" s="59">
        <v>174</v>
      </c>
      <c r="BA25" s="59">
        <v>167</v>
      </c>
      <c r="BB25" s="59">
        <v>168</v>
      </c>
      <c r="BC25" s="59">
        <v>179</v>
      </c>
      <c r="BD25" s="59">
        <v>174</v>
      </c>
      <c r="BE25" s="59">
        <v>193</v>
      </c>
      <c r="BF25" s="59">
        <v>177</v>
      </c>
      <c r="BG25" s="59">
        <v>224</v>
      </c>
      <c r="BH25" s="59">
        <v>193</v>
      </c>
      <c r="BI25" s="59">
        <v>223</v>
      </c>
      <c r="BJ25" s="59">
        <v>195</v>
      </c>
      <c r="BK25" s="59">
        <v>0</v>
      </c>
      <c r="BL25" s="59">
        <v>2435</v>
      </c>
      <c r="BM25" s="59">
        <v>5000</v>
      </c>
      <c r="BN25" s="59">
        <v>1</v>
      </c>
      <c r="BO25" s="59">
        <v>0</v>
      </c>
      <c r="BP25" s="59">
        <v>0</v>
      </c>
      <c r="BQ25" s="60">
        <v>0</v>
      </c>
      <c r="BR25" s="60">
        <v>0</v>
      </c>
      <c r="BS25" s="60">
        <v>0.00804289544235925</v>
      </c>
      <c r="BT25" s="60">
        <v>0.04289544235924933</v>
      </c>
      <c r="BU25" s="60">
        <v>0.040214477211796246</v>
      </c>
      <c r="BV25" s="60">
        <v>0.08310991957104558</v>
      </c>
      <c r="BW25" s="60">
        <v>0.21447721179624665</v>
      </c>
      <c r="BX25" s="60">
        <v>0.6112600536193029</v>
      </c>
      <c r="BY25" s="60">
        <v>0.15107330903199676</v>
      </c>
      <c r="BZ25" s="59">
        <v>373</v>
      </c>
      <c r="CA25" s="60">
        <v>0.03753351206434316</v>
      </c>
      <c r="CB25" s="60">
        <v>0.005361930294906166</v>
      </c>
      <c r="CC25" s="60">
        <v>0.12064343163538874</v>
      </c>
      <c r="CD25" s="60">
        <v>0.005361930294906166</v>
      </c>
      <c r="CE25" s="60">
        <v>0.058981233243967826</v>
      </c>
      <c r="CF25" s="60">
        <v>0</v>
      </c>
      <c r="CG25" s="60">
        <v>0.12332439678284182</v>
      </c>
      <c r="CH25" s="60">
        <v>0.5442359249329759</v>
      </c>
      <c r="CI25" s="60">
        <v>0.002680965147453083</v>
      </c>
      <c r="CJ25" s="60">
        <v>0.01876675603217158</v>
      </c>
      <c r="CK25" s="60">
        <v>0.05630026809651475</v>
      </c>
      <c r="CL25" s="60">
        <v>0.013404825737265416</v>
      </c>
      <c r="CM25" s="60">
        <v>0.013404825737265416</v>
      </c>
      <c r="CN25" s="59">
        <v>373</v>
      </c>
      <c r="CO25" s="98">
        <v>0.14418802427616065</v>
      </c>
      <c r="CQ25" s="57">
        <f t="shared" si="21"/>
        <v>967541</v>
      </c>
      <c r="CR25" s="57">
        <f t="shared" si="22"/>
        <v>2149763</v>
      </c>
      <c r="CS25" s="57">
        <f t="shared" si="23"/>
        <v>10816408</v>
      </c>
      <c r="CT25" s="57">
        <f t="shared" si="24"/>
        <v>2551935</v>
      </c>
      <c r="CU25" s="57">
        <f t="shared" si="25"/>
        <v>13368343</v>
      </c>
      <c r="CV25" s="57">
        <f t="shared" si="13"/>
        <v>228761</v>
      </c>
      <c r="CW25" s="57">
        <f t="shared" si="14"/>
        <v>226429</v>
      </c>
      <c r="CX25" s="57">
        <f t="shared" si="15"/>
        <v>800639</v>
      </c>
      <c r="CY25" s="57">
        <f t="shared" si="26"/>
        <v>2143274</v>
      </c>
      <c r="CZ25" s="57">
        <f t="shared" si="27"/>
        <v>1956971</v>
      </c>
      <c r="DA25" s="57">
        <f t="shared" si="28"/>
        <v>4135626</v>
      </c>
      <c r="DB25" s="57">
        <f t="shared" si="29"/>
        <v>25977347.000000004</v>
      </c>
      <c r="DC25" s="57">
        <f t="shared" si="17"/>
        <v>1672683</v>
      </c>
      <c r="DD25" s="143">
        <f t="shared" si="18"/>
        <v>0.06049479873982053</v>
      </c>
      <c r="DE25" s="57">
        <f t="shared" si="19"/>
        <v>27650030.000000004</v>
      </c>
      <c r="DF25" s="57"/>
      <c r="DG25" s="147">
        <f t="shared" si="30"/>
        <v>24725518.000000004</v>
      </c>
      <c r="DH25" s="147"/>
      <c r="DI25" s="148">
        <v>3486962</v>
      </c>
      <c r="DJ25" s="148"/>
      <c r="DK25" s="148">
        <v>1268294</v>
      </c>
      <c r="DL25" s="149">
        <f t="shared" si="20"/>
        <v>0.7582393077468953</v>
      </c>
      <c r="DM25" s="148">
        <v>22506446</v>
      </c>
      <c r="DN25" s="149">
        <f t="shared" si="31"/>
        <v>0.9102517488207931</v>
      </c>
      <c r="DP25" s="57"/>
    </row>
    <row r="26" spans="1:120" s="61" customFormat="1" ht="12.75">
      <c r="A26" s="84">
        <v>773</v>
      </c>
      <c r="B26" s="84" t="s">
        <v>151</v>
      </c>
      <c r="C26" s="84" t="s">
        <v>39</v>
      </c>
      <c r="D26" s="85"/>
      <c r="E26" s="85"/>
      <c r="F26" s="85"/>
      <c r="G26" s="85"/>
      <c r="H26" s="5">
        <v>3248.4</v>
      </c>
      <c r="I26" s="5">
        <v>375</v>
      </c>
      <c r="J26" s="5">
        <v>3623.4</v>
      </c>
      <c r="K26" s="86">
        <v>312.23217584041373</v>
      </c>
      <c r="L26" s="86">
        <v>548.3265607683783</v>
      </c>
      <c r="M26" s="86">
        <v>3491.950498707056</v>
      </c>
      <c r="N26" s="86">
        <v>615.1788572835858</v>
      </c>
      <c r="O26" s="86">
        <v>64.16635882280507</v>
      </c>
      <c r="P26" s="86">
        <v>387.93990887821695</v>
      </c>
      <c r="Q26" s="86">
        <v>298.45216106390836</v>
      </c>
      <c r="R26" s="57">
        <f t="shared" si="8"/>
        <v>4107.129355990642</v>
      </c>
      <c r="S26" s="143">
        <f t="shared" si="9"/>
        <v>0.43918977683471927</v>
      </c>
      <c r="T26" s="143">
        <f t="shared" si="10"/>
        <v>0.4194462122894346</v>
      </c>
      <c r="U26" s="57">
        <f t="shared" si="11"/>
        <v>5406.0143455239495</v>
      </c>
      <c r="V26" s="86">
        <v>1179.3415219800518</v>
      </c>
      <c r="W26" s="86">
        <v>740.8062430735131</v>
      </c>
      <c r="X26" s="86">
        <v>1713.2108114764192</v>
      </c>
      <c r="Y26" s="86">
        <v>9351.605097894348</v>
      </c>
      <c r="Z26" s="86">
        <v>13604.850666666667</v>
      </c>
      <c r="AA26" s="86">
        <v>35479573</v>
      </c>
      <c r="AB26" s="86">
        <v>9791.790307446045</v>
      </c>
      <c r="AC26" s="62">
        <v>3340</v>
      </c>
      <c r="AD26" s="63">
        <v>8297753</v>
      </c>
      <c r="AE26" s="63">
        <v>2484.3571856287426</v>
      </c>
      <c r="AF26" s="59">
        <v>83</v>
      </c>
      <c r="AG26" s="59">
        <v>78</v>
      </c>
      <c r="AH26" s="59">
        <v>68</v>
      </c>
      <c r="AI26" s="59">
        <v>513</v>
      </c>
      <c r="AJ26" s="59">
        <v>503</v>
      </c>
      <c r="AK26" s="59">
        <v>529</v>
      </c>
      <c r="AL26" s="59">
        <v>162</v>
      </c>
      <c r="AM26" s="60">
        <v>0.7330316742081447</v>
      </c>
      <c r="AN26" s="87">
        <v>1610</v>
      </c>
      <c r="AO26" s="87">
        <v>1545</v>
      </c>
      <c r="AP26" s="87">
        <v>3155</v>
      </c>
      <c r="AQ26" s="59">
        <v>100</v>
      </c>
      <c r="AR26" s="59">
        <v>183</v>
      </c>
      <c r="AS26" s="59">
        <v>99.3</v>
      </c>
      <c r="AT26" s="59">
        <v>209</v>
      </c>
      <c r="AU26" s="64" t="s">
        <v>86</v>
      </c>
      <c r="AV26" s="65">
        <v>15.542583732057416</v>
      </c>
      <c r="AW26" s="59">
        <v>175</v>
      </c>
      <c r="AX26" s="59">
        <v>244</v>
      </c>
      <c r="AY26" s="59">
        <v>230</v>
      </c>
      <c r="AZ26" s="59">
        <v>250</v>
      </c>
      <c r="BA26" s="59">
        <v>241</v>
      </c>
      <c r="BB26" s="59">
        <v>254</v>
      </c>
      <c r="BC26" s="59">
        <v>230</v>
      </c>
      <c r="BD26" s="59">
        <v>218</v>
      </c>
      <c r="BE26" s="59">
        <v>261</v>
      </c>
      <c r="BF26" s="59">
        <v>242</v>
      </c>
      <c r="BG26" s="59">
        <v>276</v>
      </c>
      <c r="BH26" s="59">
        <v>214</v>
      </c>
      <c r="BI26" s="59">
        <v>220</v>
      </c>
      <c r="BJ26" s="59">
        <v>222</v>
      </c>
      <c r="BK26" s="59">
        <v>0</v>
      </c>
      <c r="BL26" s="59">
        <v>3277</v>
      </c>
      <c r="BM26" s="59">
        <v>1601791</v>
      </c>
      <c r="BN26" s="59">
        <v>267.22</v>
      </c>
      <c r="BO26" s="59">
        <v>742409</v>
      </c>
      <c r="BP26" s="59">
        <v>115.035</v>
      </c>
      <c r="BQ26" s="60">
        <v>0.004914004914004914</v>
      </c>
      <c r="BR26" s="60">
        <v>0</v>
      </c>
      <c r="BS26" s="60">
        <v>0.007371007371007371</v>
      </c>
      <c r="BT26" s="60">
        <v>0.03931203931203931</v>
      </c>
      <c r="BU26" s="60">
        <v>0.04914004914004914</v>
      </c>
      <c r="BV26" s="60">
        <v>0.07862407862407862</v>
      </c>
      <c r="BW26" s="60">
        <v>0.16953316953316952</v>
      </c>
      <c r="BX26" s="60">
        <v>0.6511056511056511</v>
      </c>
      <c r="BY26" s="60">
        <v>0.12233243162007815</v>
      </c>
      <c r="BZ26" s="59">
        <v>407</v>
      </c>
      <c r="CA26" s="60">
        <v>0.06388206388206388</v>
      </c>
      <c r="CB26" s="60">
        <v>0.009828009828009828</v>
      </c>
      <c r="CC26" s="60">
        <v>0.19164619164619165</v>
      </c>
      <c r="CD26" s="60">
        <v>0.007371007371007371</v>
      </c>
      <c r="CE26" s="60">
        <v>0.13267813267813267</v>
      </c>
      <c r="CF26" s="60">
        <v>0.012285012285012284</v>
      </c>
      <c r="CG26" s="60">
        <v>0.10073710073710074</v>
      </c>
      <c r="CH26" s="60">
        <v>0.257985257985258</v>
      </c>
      <c r="CI26" s="60">
        <v>0</v>
      </c>
      <c r="CJ26" s="60">
        <v>0.04176904176904177</v>
      </c>
      <c r="CK26" s="60">
        <v>0.06388206388206388</v>
      </c>
      <c r="CL26" s="60">
        <v>0.051597051597051594</v>
      </c>
      <c r="CM26" s="60">
        <v>0.06633906633906633</v>
      </c>
      <c r="CN26" s="59">
        <v>407</v>
      </c>
      <c r="CO26" s="98">
        <v>0.11232544019429265</v>
      </c>
      <c r="CQ26" s="57">
        <f t="shared" si="21"/>
        <v>1014255</v>
      </c>
      <c r="CR26" s="57">
        <f t="shared" si="22"/>
        <v>1781184</v>
      </c>
      <c r="CS26" s="57">
        <f t="shared" si="23"/>
        <v>11343252</v>
      </c>
      <c r="CT26" s="57">
        <f t="shared" si="24"/>
        <v>1998347.0000000002</v>
      </c>
      <c r="CU26" s="57">
        <f t="shared" si="25"/>
        <v>13341599</v>
      </c>
      <c r="CV26" s="57">
        <f t="shared" si="13"/>
        <v>208437.99999999997</v>
      </c>
      <c r="CW26" s="57">
        <f t="shared" si="14"/>
        <v>1260184</v>
      </c>
      <c r="CX26" s="57">
        <f t="shared" si="15"/>
        <v>969492</v>
      </c>
      <c r="CY26" s="57">
        <f t="shared" si="26"/>
        <v>3830973.0000000005</v>
      </c>
      <c r="CZ26" s="57">
        <f t="shared" si="27"/>
        <v>2406435</v>
      </c>
      <c r="DA26" s="57">
        <f t="shared" si="28"/>
        <v>5565194</v>
      </c>
      <c r="DB26" s="57">
        <f t="shared" si="29"/>
        <v>30377754</v>
      </c>
      <c r="DC26" s="57">
        <f t="shared" si="17"/>
        <v>5101819</v>
      </c>
      <c r="DD26" s="143">
        <f t="shared" si="18"/>
        <v>0.1437959526739513</v>
      </c>
      <c r="DE26" s="57">
        <f t="shared" si="19"/>
        <v>35479573</v>
      </c>
      <c r="DF26" s="57"/>
      <c r="DG26" s="147">
        <f t="shared" si="30"/>
        <v>32058883</v>
      </c>
      <c r="DH26" s="147"/>
      <c r="DI26" s="148">
        <v>3677076</v>
      </c>
      <c r="DJ26" s="148"/>
      <c r="DK26" s="148">
        <v>2689686</v>
      </c>
      <c r="DL26" s="149">
        <f t="shared" si="20"/>
        <v>0.5272013766070494</v>
      </c>
      <c r="DM26" s="148">
        <v>28732347</v>
      </c>
      <c r="DN26" s="149">
        <f t="shared" si="31"/>
        <v>0.8962366842288298</v>
      </c>
      <c r="DP26" s="57"/>
    </row>
    <row r="29" spans="11:92" ht="13.5">
      <c r="K29" s="18">
        <f aca="true" t="shared" si="32" ref="K29:Q29">(($H30*K30)+($H31*K31)+($H32*K32))/($H30+$H31+$H32)</f>
        <v>458.8146478682301</v>
      </c>
      <c r="L29" s="18">
        <f t="shared" si="32"/>
        <v>632.506439368264</v>
      </c>
      <c r="M29" s="18">
        <f t="shared" si="32"/>
        <v>3765.8608418626714</v>
      </c>
      <c r="N29" s="18">
        <f t="shared" si="32"/>
        <v>920.7171422761471</v>
      </c>
      <c r="O29" s="18">
        <f t="shared" si="32"/>
        <v>80.6410560563953</v>
      </c>
      <c r="P29" s="18">
        <f t="shared" si="32"/>
        <v>231.4983393208161</v>
      </c>
      <c r="Q29" s="18">
        <f t="shared" si="32"/>
        <v>286.29024605165046</v>
      </c>
      <c r="CA29" s="83">
        <f aca="true" t="shared" si="33" ref="CA29:CM29">(($CN30*CA30)+($CN31*CA31)+($CN32*CA32))/($CN30+$CN31+$CN32)</f>
        <v>0.03917050691244239</v>
      </c>
      <c r="CB29" s="83">
        <f t="shared" si="33"/>
        <v>0.01152073732718894</v>
      </c>
      <c r="CC29" s="83">
        <f t="shared" si="33"/>
        <v>0.23963133640552994</v>
      </c>
      <c r="CD29" s="83">
        <f t="shared" si="33"/>
        <v>0.0034562211981566822</v>
      </c>
      <c r="CE29" s="83">
        <f t="shared" si="33"/>
        <v>0.0967741935483871</v>
      </c>
      <c r="CF29" s="83">
        <f t="shared" si="33"/>
        <v>0.03917050691244239</v>
      </c>
      <c r="CG29" s="83">
        <f t="shared" si="33"/>
        <v>0.10714285714285714</v>
      </c>
      <c r="CH29" s="83">
        <f t="shared" si="33"/>
        <v>0.20852534562211983</v>
      </c>
      <c r="CI29" s="83">
        <f t="shared" si="33"/>
        <v>0</v>
      </c>
      <c r="CJ29" s="83">
        <f t="shared" si="33"/>
        <v>0.03571428571428571</v>
      </c>
      <c r="CK29" s="83">
        <f t="shared" si="33"/>
        <v>0.05069124423963134</v>
      </c>
      <c r="CL29" s="83">
        <f t="shared" si="33"/>
        <v>0.0967741935483871</v>
      </c>
      <c r="CM29" s="83">
        <f t="shared" si="33"/>
        <v>0.07142857142857142</v>
      </c>
      <c r="CN29" s="83"/>
    </row>
    <row r="30" spans="1:93" ht="13.5">
      <c r="A30" s="3">
        <v>2</v>
      </c>
      <c r="B30" s="3" t="s">
        <v>131</v>
      </c>
      <c r="C30" s="3" t="s">
        <v>39</v>
      </c>
      <c r="D30" s="25"/>
      <c r="E30" s="25"/>
      <c r="F30" s="25"/>
      <c r="G30" s="26" t="s">
        <v>158</v>
      </c>
      <c r="H30" s="20">
        <v>2484.9</v>
      </c>
      <c r="I30" s="20">
        <v>27.6</v>
      </c>
      <c r="J30" s="20">
        <v>2512.5</v>
      </c>
      <c r="K30" s="18">
        <v>492.26809931989214</v>
      </c>
      <c r="L30" s="18">
        <v>481.2785222745382</v>
      </c>
      <c r="M30" s="18">
        <v>3690.076864260131</v>
      </c>
      <c r="N30" s="18">
        <v>1180.0543281419775</v>
      </c>
      <c r="O30" s="18">
        <v>31.19884099963781</v>
      </c>
      <c r="P30" s="18">
        <v>200.10020523964747</v>
      </c>
      <c r="Q30" s="18">
        <v>192.97034085878707</v>
      </c>
      <c r="V30" s="18">
        <v>1014.9012032677371</v>
      </c>
      <c r="W30" s="18">
        <v>804.7036098032114</v>
      </c>
      <c r="X30" s="18">
        <v>1585.9137188619259</v>
      </c>
      <c r="Y30" s="18">
        <v>9673.465733027486</v>
      </c>
      <c r="Z30" s="18">
        <v>47217.24637681159</v>
      </c>
      <c r="AA30" s="18">
        <v>25340791</v>
      </c>
      <c r="AB30" s="18">
        <v>10085.88696517413</v>
      </c>
      <c r="AC30" s="46">
        <v>2403</v>
      </c>
      <c r="AD30" s="32">
        <v>3214302</v>
      </c>
      <c r="AE30" s="32">
        <v>1337.6204744069912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13" t="s">
        <v>25</v>
      </c>
      <c r="AN30" s="9">
        <v>0</v>
      </c>
      <c r="AO30" s="9">
        <v>0</v>
      </c>
      <c r="AP30" s="9">
        <v>0</v>
      </c>
      <c r="AQ30" s="6">
        <v>100</v>
      </c>
      <c r="AR30" s="6">
        <v>132</v>
      </c>
      <c r="AS30" s="6">
        <v>100</v>
      </c>
      <c r="AT30" s="6">
        <v>141</v>
      </c>
      <c r="AU30" s="16" t="s">
        <v>66</v>
      </c>
      <c r="AV30" s="29">
        <v>17.623404255319148</v>
      </c>
      <c r="AW30" s="6">
        <v>33</v>
      </c>
      <c r="AX30" s="6">
        <v>311</v>
      </c>
      <c r="AY30" s="6">
        <v>316</v>
      </c>
      <c r="AZ30" s="6">
        <v>371</v>
      </c>
      <c r="BA30" s="6">
        <v>377</v>
      </c>
      <c r="BB30" s="6">
        <v>377</v>
      </c>
      <c r="BC30" s="6">
        <v>388</v>
      </c>
      <c r="BD30" s="6">
        <v>391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2564</v>
      </c>
      <c r="BM30" s="6">
        <v>8717</v>
      </c>
      <c r="BN30" s="6">
        <v>1.78</v>
      </c>
      <c r="BO30" s="6">
        <v>0</v>
      </c>
      <c r="BP30" s="6">
        <v>0</v>
      </c>
      <c r="BQ30" s="13">
        <v>0</v>
      </c>
      <c r="BR30" s="13">
        <v>0</v>
      </c>
      <c r="BS30" s="13">
        <v>0</v>
      </c>
      <c r="BT30" s="13">
        <v>0.009900990099009901</v>
      </c>
      <c r="BU30" s="13">
        <v>0</v>
      </c>
      <c r="BV30" s="13">
        <v>0.04702970297029703</v>
      </c>
      <c r="BW30" s="13">
        <v>0.18316831683168316</v>
      </c>
      <c r="BX30" s="13">
        <v>0.7599009900990099</v>
      </c>
      <c r="BY30" s="13">
        <v>0.15640727835849788</v>
      </c>
      <c r="BZ30" s="6">
        <v>404</v>
      </c>
      <c r="CA30" s="13">
        <v>0.022277227722772276</v>
      </c>
      <c r="CB30" s="13">
        <v>0.012376237623762377</v>
      </c>
      <c r="CC30" s="13">
        <v>0.297029702970297</v>
      </c>
      <c r="CD30" s="13">
        <v>0.0049504950495049506</v>
      </c>
      <c r="CE30" s="13">
        <v>0.05198019801980198</v>
      </c>
      <c r="CF30" s="13">
        <v>0.07673267326732673</v>
      </c>
      <c r="CG30" s="13">
        <v>0.054455445544554455</v>
      </c>
      <c r="CH30" s="13">
        <v>0.16584158415841585</v>
      </c>
      <c r="CI30" s="13">
        <v>0</v>
      </c>
      <c r="CJ30" s="13">
        <v>0.05198019801980198</v>
      </c>
      <c r="CK30" s="13">
        <v>0.06188118811881188</v>
      </c>
      <c r="CL30" s="13">
        <v>0.08168316831683169</v>
      </c>
      <c r="CM30" s="13">
        <v>0.1188118811881188</v>
      </c>
      <c r="CN30" s="6">
        <v>404</v>
      </c>
      <c r="CO30" s="83">
        <v>0.16079601990049752</v>
      </c>
    </row>
    <row r="31" spans="1:93" ht="13.5">
      <c r="A31" s="3">
        <v>37</v>
      </c>
      <c r="B31" s="3" t="s">
        <v>133</v>
      </c>
      <c r="C31" s="3" t="s">
        <v>39</v>
      </c>
      <c r="D31" s="25"/>
      <c r="E31" s="25"/>
      <c r="F31" s="25"/>
      <c r="G31" s="26" t="s">
        <v>158</v>
      </c>
      <c r="H31" s="20">
        <v>544.9</v>
      </c>
      <c r="I31" s="20">
        <v>16.4</v>
      </c>
      <c r="J31" s="20">
        <v>561.3</v>
      </c>
      <c r="K31" s="18">
        <v>511.83519911910446</v>
      </c>
      <c r="L31" s="18">
        <v>707.5151403927326</v>
      </c>
      <c r="M31" s="18">
        <v>4550.299137456414</v>
      </c>
      <c r="N31" s="18">
        <v>1094.4430170673518</v>
      </c>
      <c r="O31" s="18">
        <v>207.56836116718665</v>
      </c>
      <c r="P31" s="18">
        <v>585.762525233988</v>
      </c>
      <c r="Q31" s="18">
        <v>151.47917048999818</v>
      </c>
      <c r="V31" s="18">
        <v>739.7632593136356</v>
      </c>
      <c r="W31" s="18">
        <v>964.7036153422647</v>
      </c>
      <c r="X31" s="18">
        <v>1349.6806753532758</v>
      </c>
      <c r="Y31" s="18">
        <v>10863.050100935952</v>
      </c>
      <c r="Z31" s="18">
        <v>39126.76829268293</v>
      </c>
      <c r="AA31" s="18">
        <v>6560955</v>
      </c>
      <c r="AB31" s="18">
        <v>11688.856226616783</v>
      </c>
      <c r="AC31" s="46">
        <v>530</v>
      </c>
      <c r="AD31" s="32">
        <v>1344663</v>
      </c>
      <c r="AE31" s="32">
        <v>2537.1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13" t="s">
        <v>25</v>
      </c>
      <c r="AN31" s="9">
        <v>0</v>
      </c>
      <c r="AO31" s="9">
        <v>0</v>
      </c>
      <c r="AP31" s="9">
        <v>0</v>
      </c>
      <c r="AQ31" s="6">
        <v>99.5</v>
      </c>
      <c r="AR31" s="6">
        <v>37</v>
      </c>
      <c r="AS31" s="6">
        <v>99.5</v>
      </c>
      <c r="AT31" s="6">
        <v>42</v>
      </c>
      <c r="AU31" s="16" t="s">
        <v>69</v>
      </c>
      <c r="AV31" s="29">
        <v>12.973809523809523</v>
      </c>
      <c r="AW31" s="6">
        <v>14</v>
      </c>
      <c r="AX31" s="6">
        <v>60</v>
      </c>
      <c r="AY31" s="6">
        <v>67</v>
      </c>
      <c r="AZ31" s="6">
        <v>76</v>
      </c>
      <c r="BA31" s="6">
        <v>68</v>
      </c>
      <c r="BB31" s="6">
        <v>76</v>
      </c>
      <c r="BC31" s="6">
        <v>95</v>
      </c>
      <c r="BD31" s="6">
        <v>87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543</v>
      </c>
      <c r="BM31" s="6">
        <v>4725</v>
      </c>
      <c r="BN31" s="6">
        <v>0.25</v>
      </c>
      <c r="BO31" s="6">
        <v>0</v>
      </c>
      <c r="BP31" s="6">
        <v>0</v>
      </c>
      <c r="BQ31" s="13">
        <v>0</v>
      </c>
      <c r="BR31" s="13">
        <v>0</v>
      </c>
      <c r="BS31" s="13">
        <v>0</v>
      </c>
      <c r="BT31" s="13">
        <v>0.04477611940298507</v>
      </c>
      <c r="BU31" s="13">
        <v>0</v>
      </c>
      <c r="BV31" s="13">
        <v>0.1044776119402985</v>
      </c>
      <c r="BW31" s="13">
        <v>0.208955223880597</v>
      </c>
      <c r="BX31" s="13">
        <v>0.6417910447761194</v>
      </c>
      <c r="BY31" s="13">
        <v>0.12093862815884476</v>
      </c>
      <c r="BZ31" s="6">
        <v>67</v>
      </c>
      <c r="CA31" s="13">
        <v>0</v>
      </c>
      <c r="CB31" s="13">
        <v>0</v>
      </c>
      <c r="CC31" s="13">
        <v>0.208955223880597</v>
      </c>
      <c r="CD31" s="13">
        <v>0</v>
      </c>
      <c r="CE31" s="13">
        <v>0.029850746268656716</v>
      </c>
      <c r="CF31" s="13">
        <v>0</v>
      </c>
      <c r="CG31" s="13">
        <v>0.029850746268656716</v>
      </c>
      <c r="CH31" s="13">
        <v>0.3582089552238806</v>
      </c>
      <c r="CI31" s="13">
        <v>0</v>
      </c>
      <c r="CJ31" s="13">
        <v>0.014925373134328358</v>
      </c>
      <c r="CK31" s="13">
        <v>0.14925373134328357</v>
      </c>
      <c r="CL31" s="13">
        <v>0</v>
      </c>
      <c r="CM31" s="13">
        <v>0.208955223880597</v>
      </c>
      <c r="CN31" s="6">
        <v>67</v>
      </c>
      <c r="CO31" s="83">
        <v>0.11936575806164262</v>
      </c>
    </row>
    <row r="32" spans="1:93" s="8" customFormat="1" ht="12.75">
      <c r="A32" s="26">
        <v>600</v>
      </c>
      <c r="B32" s="26" t="s">
        <v>158</v>
      </c>
      <c r="C32" s="26" t="s">
        <v>39</v>
      </c>
      <c r="D32" s="54" t="s">
        <v>93</v>
      </c>
      <c r="E32" s="54"/>
      <c r="F32" s="54"/>
      <c r="G32" s="26" t="s">
        <v>158</v>
      </c>
      <c r="H32" s="20">
        <v>2871.4</v>
      </c>
      <c r="I32" s="20">
        <v>96.2</v>
      </c>
      <c r="J32" s="20">
        <v>2967.6</v>
      </c>
      <c r="K32" s="33">
        <v>419.80253534861043</v>
      </c>
      <c r="L32" s="33">
        <v>749.1443198439786</v>
      </c>
      <c r="M32" s="33">
        <v>3682.5827122657934</v>
      </c>
      <c r="N32" s="33">
        <v>663.3199832834157</v>
      </c>
      <c r="O32" s="33">
        <v>99.34143623319635</v>
      </c>
      <c r="P32" s="33">
        <v>191.44215365327017</v>
      </c>
      <c r="Q32" s="33">
        <v>392.6318172320122</v>
      </c>
      <c r="R32" s="33"/>
      <c r="S32" s="33"/>
      <c r="T32" s="33"/>
      <c r="V32" s="33">
        <v>1571.4216061851362</v>
      </c>
      <c r="W32" s="33">
        <v>1073.5996378073414</v>
      </c>
      <c r="X32" s="33">
        <v>1854.9857212509576</v>
      </c>
      <c r="Y32" s="33">
        <v>10698.271923103712</v>
      </c>
      <c r="Z32" s="33">
        <v>37951.68399168399</v>
      </c>
      <c r="AA32" s="33">
        <v>34369970</v>
      </c>
      <c r="AB32" s="33">
        <v>11581.739452756436</v>
      </c>
      <c r="AC32" s="46">
        <v>2838</v>
      </c>
      <c r="AD32" s="32">
        <v>4715036</v>
      </c>
      <c r="AE32" s="32">
        <v>1661.3939393939395</v>
      </c>
      <c r="AF32" s="6">
        <v>95</v>
      </c>
      <c r="AG32" s="6">
        <v>93</v>
      </c>
      <c r="AH32" s="6">
        <v>92</v>
      </c>
      <c r="AI32" s="6">
        <v>606</v>
      </c>
      <c r="AJ32" s="6">
        <v>609</v>
      </c>
      <c r="AK32" s="6">
        <v>640</v>
      </c>
      <c r="AL32" s="6">
        <v>426</v>
      </c>
      <c r="AM32" s="13">
        <v>0.9311475409836065</v>
      </c>
      <c r="AN32" s="81">
        <v>1880</v>
      </c>
      <c r="AO32" s="81">
        <v>1855</v>
      </c>
      <c r="AP32" s="81">
        <v>3735</v>
      </c>
      <c r="AQ32" s="6">
        <v>100</v>
      </c>
      <c r="AR32" s="6">
        <v>157</v>
      </c>
      <c r="AS32" s="6">
        <v>99.8</v>
      </c>
      <c r="AT32" s="6">
        <v>168</v>
      </c>
      <c r="AU32" s="16" t="s">
        <v>67</v>
      </c>
      <c r="AV32" s="29">
        <v>17.09166666666667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476</v>
      </c>
      <c r="BF32" s="6">
        <v>514</v>
      </c>
      <c r="BG32" s="6">
        <v>469</v>
      </c>
      <c r="BH32" s="6">
        <v>500</v>
      </c>
      <c r="BI32" s="6">
        <v>474</v>
      </c>
      <c r="BJ32" s="6">
        <v>441</v>
      </c>
      <c r="BK32" s="6">
        <v>2</v>
      </c>
      <c r="BL32" s="6">
        <v>2876</v>
      </c>
      <c r="BM32" s="6">
        <v>18329</v>
      </c>
      <c r="BN32" s="6">
        <v>3.72</v>
      </c>
      <c r="BO32" s="6">
        <v>370636</v>
      </c>
      <c r="BP32" s="6">
        <v>70.69</v>
      </c>
      <c r="BQ32" s="13">
        <v>0</v>
      </c>
      <c r="BR32" s="13">
        <v>0.0025188916876574307</v>
      </c>
      <c r="BS32" s="13">
        <v>0.012594458438287154</v>
      </c>
      <c r="BT32" s="13">
        <v>0.08564231738035265</v>
      </c>
      <c r="BU32" s="13">
        <v>0.017632241813602016</v>
      </c>
      <c r="BV32" s="13">
        <v>0.07052896725440806</v>
      </c>
      <c r="BW32" s="13">
        <v>0.10327455919395466</v>
      </c>
      <c r="BX32" s="13">
        <v>0.707808564231738</v>
      </c>
      <c r="BY32" s="13">
        <v>0.1352640545144804</v>
      </c>
      <c r="BZ32" s="6">
        <v>397</v>
      </c>
      <c r="CA32" s="13">
        <v>0.06297229219143577</v>
      </c>
      <c r="CB32" s="13">
        <v>0.012594458438287154</v>
      </c>
      <c r="CC32" s="13">
        <v>0.18639798488664988</v>
      </c>
      <c r="CD32" s="13">
        <v>0.0025188916876574307</v>
      </c>
      <c r="CE32" s="13">
        <v>0.15365239294710328</v>
      </c>
      <c r="CF32" s="13">
        <v>0.007556675062972292</v>
      </c>
      <c r="CG32" s="13">
        <v>0.17380352644836272</v>
      </c>
      <c r="CH32" s="13">
        <v>0.22670025188916876</v>
      </c>
      <c r="CI32" s="13">
        <v>0</v>
      </c>
      <c r="CJ32" s="13">
        <v>0.022670025188916875</v>
      </c>
      <c r="CK32" s="13">
        <v>0.022670025188916875</v>
      </c>
      <c r="CL32" s="13">
        <v>0.12846347607052896</v>
      </c>
      <c r="CM32" s="13">
        <v>0</v>
      </c>
      <c r="CN32" s="6">
        <v>397</v>
      </c>
      <c r="CO32" s="83">
        <v>0.13377813721525814</v>
      </c>
    </row>
    <row r="33" spans="11:91" ht="13.5">
      <c r="K33" s="18">
        <f aca="true" t="shared" si="34" ref="K33:Q33">(($H34*K34)+($H35*K35)+($H36*K36))/($H34+$H35+$H36)</f>
        <v>688.699074074074</v>
      </c>
      <c r="L33" s="18">
        <f t="shared" si="34"/>
        <v>1001.2217592592592</v>
      </c>
      <c r="M33" s="18">
        <f t="shared" si="34"/>
        <v>5629.165740740741</v>
      </c>
      <c r="N33" s="18">
        <f t="shared" si="34"/>
        <v>1067.750925925926</v>
      </c>
      <c r="O33" s="18">
        <f t="shared" si="34"/>
        <v>87.98472222222222</v>
      </c>
      <c r="P33" s="18">
        <f t="shared" si="34"/>
        <v>377.0712962962963</v>
      </c>
      <c r="Q33" s="18">
        <f t="shared" si="34"/>
        <v>411.3143518518518</v>
      </c>
      <c r="CA33" s="83">
        <f aca="true" t="shared" si="35" ref="CA33:CM33">(($CN34*CA34)+($CN35*CA35)+($CN36*CA36))/($CN34+$CN35+$CN36)</f>
        <v>0.007722007722007722</v>
      </c>
      <c r="CB33" s="83">
        <f t="shared" si="35"/>
        <v>0.007722007722007722</v>
      </c>
      <c r="CC33" s="83">
        <f t="shared" si="35"/>
        <v>0.13513513513513514</v>
      </c>
      <c r="CD33" s="83">
        <f t="shared" si="35"/>
        <v>0</v>
      </c>
      <c r="CE33" s="83">
        <f t="shared" si="35"/>
        <v>0.05019305019305019</v>
      </c>
      <c r="CF33" s="83">
        <f t="shared" si="35"/>
        <v>0.05405405405405406</v>
      </c>
      <c r="CG33" s="83">
        <f t="shared" si="35"/>
        <v>0.08108108108108109</v>
      </c>
      <c r="CH33" s="83">
        <f t="shared" si="35"/>
        <v>0.3552123552123552</v>
      </c>
      <c r="CI33" s="83">
        <f t="shared" si="35"/>
        <v>0.003861003861003861</v>
      </c>
      <c r="CJ33" s="83">
        <f t="shared" si="35"/>
        <v>0.007722007722007722</v>
      </c>
      <c r="CK33" s="83">
        <f t="shared" si="35"/>
        <v>0.07722007722007722</v>
      </c>
      <c r="CL33" s="83">
        <f t="shared" si="35"/>
        <v>0.17374517374517376</v>
      </c>
      <c r="CM33" s="83">
        <f t="shared" si="35"/>
        <v>0.04633204633204633</v>
      </c>
    </row>
    <row r="34" spans="1:93" ht="13.5">
      <c r="A34" s="3">
        <v>78</v>
      </c>
      <c r="B34" s="3" t="s">
        <v>134</v>
      </c>
      <c r="C34" s="3" t="s">
        <v>39</v>
      </c>
      <c r="D34" s="25"/>
      <c r="E34" s="25"/>
      <c r="F34" s="25"/>
      <c r="G34" s="3" t="s">
        <v>145</v>
      </c>
      <c r="H34" s="20">
        <v>590.9</v>
      </c>
      <c r="I34" s="20">
        <v>19.2</v>
      </c>
      <c r="J34" s="20">
        <v>610.1</v>
      </c>
      <c r="K34" s="18">
        <v>1019.6090709087832</v>
      </c>
      <c r="L34" s="18">
        <v>807.9861228634287</v>
      </c>
      <c r="M34" s="18">
        <v>5097.073954983923</v>
      </c>
      <c r="N34" s="18">
        <v>1610.4467761042479</v>
      </c>
      <c r="O34" s="18">
        <v>111.26417329497377</v>
      </c>
      <c r="P34" s="18">
        <v>173.6689795227619</v>
      </c>
      <c r="Q34" s="18">
        <v>294.831612794043</v>
      </c>
      <c r="V34" s="18">
        <v>914.5286850566932</v>
      </c>
      <c r="W34" s="18">
        <v>1093.5962091724489</v>
      </c>
      <c r="X34" s="18">
        <v>1771.9207987815198</v>
      </c>
      <c r="Y34" s="18">
        <v>12894.926383482823</v>
      </c>
      <c r="Z34" s="18">
        <v>67555.10416666667</v>
      </c>
      <c r="AA34" s="18">
        <v>8916670</v>
      </c>
      <c r="AB34" s="18">
        <v>14615.09588592034</v>
      </c>
      <c r="AC34" s="46">
        <v>617</v>
      </c>
      <c r="AD34" s="32">
        <v>448199</v>
      </c>
      <c r="AE34" s="32">
        <v>726.4165316045381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13" t="s">
        <v>25</v>
      </c>
      <c r="AN34" s="9">
        <v>0</v>
      </c>
      <c r="AO34" s="9">
        <v>0</v>
      </c>
      <c r="AP34" s="9">
        <v>0</v>
      </c>
      <c r="AQ34" s="6">
        <v>100</v>
      </c>
      <c r="AR34" s="6">
        <v>38</v>
      </c>
      <c r="AS34" s="6">
        <v>100</v>
      </c>
      <c r="AT34" s="6">
        <v>42</v>
      </c>
      <c r="AU34" s="16" t="s">
        <v>81</v>
      </c>
      <c r="AV34" s="29">
        <v>14.069047619047618</v>
      </c>
      <c r="AW34" s="6">
        <v>7</v>
      </c>
      <c r="AX34" s="6">
        <v>83</v>
      </c>
      <c r="AY34" s="6">
        <v>99</v>
      </c>
      <c r="AZ34" s="6">
        <v>90</v>
      </c>
      <c r="BA34" s="6">
        <v>105</v>
      </c>
      <c r="BB34" s="6">
        <v>106</v>
      </c>
      <c r="BC34" s="6">
        <v>103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593</v>
      </c>
      <c r="BM34" s="6">
        <v>0</v>
      </c>
      <c r="BN34" s="6">
        <v>0</v>
      </c>
      <c r="BO34" s="6">
        <v>0</v>
      </c>
      <c r="BP34" s="6">
        <v>0</v>
      </c>
      <c r="BQ34" s="13">
        <v>0.012345679012345678</v>
      </c>
      <c r="BR34" s="13">
        <v>0.012345679012345678</v>
      </c>
      <c r="BS34" s="13">
        <v>0.037037037037037035</v>
      </c>
      <c r="BT34" s="13">
        <v>0.06172839506172839</v>
      </c>
      <c r="BU34" s="13">
        <v>0</v>
      </c>
      <c r="BV34" s="13">
        <v>0.07407407407407407</v>
      </c>
      <c r="BW34" s="13">
        <v>0.09876543209876543</v>
      </c>
      <c r="BX34" s="13">
        <v>0.7037037037037037</v>
      </c>
      <c r="BY34" s="13">
        <v>0.1330049261083744</v>
      </c>
      <c r="BZ34" s="6">
        <v>81</v>
      </c>
      <c r="CA34" s="13">
        <v>0.024691358024691357</v>
      </c>
      <c r="CB34" s="13">
        <v>0.012345679012345678</v>
      </c>
      <c r="CC34" s="13">
        <v>0.18518518518518517</v>
      </c>
      <c r="CD34" s="13">
        <v>0</v>
      </c>
      <c r="CE34" s="13">
        <v>0.04938271604938271</v>
      </c>
      <c r="CF34" s="13">
        <v>0.16049382716049382</v>
      </c>
      <c r="CG34" s="13">
        <v>0.09876543209876543</v>
      </c>
      <c r="CH34" s="13">
        <v>0.25925925925925924</v>
      </c>
      <c r="CI34" s="13">
        <v>0</v>
      </c>
      <c r="CJ34" s="13">
        <v>0.024691358024691357</v>
      </c>
      <c r="CK34" s="13">
        <v>0.12345679012345678</v>
      </c>
      <c r="CL34" s="13">
        <v>0.037037037037037035</v>
      </c>
      <c r="CM34" s="13">
        <v>0.024691358024691357</v>
      </c>
      <c r="CN34" s="6">
        <v>81</v>
      </c>
      <c r="CO34" s="83">
        <v>0.13276512047205374</v>
      </c>
    </row>
    <row r="35" spans="1:93" ht="13.5">
      <c r="A35" s="3">
        <v>269</v>
      </c>
      <c r="B35" s="3" t="s">
        <v>141</v>
      </c>
      <c r="C35" s="3" t="s">
        <v>39</v>
      </c>
      <c r="D35" s="25"/>
      <c r="E35" s="25"/>
      <c r="F35" s="25"/>
      <c r="G35" s="3" t="s">
        <v>145</v>
      </c>
      <c r="H35" s="20">
        <v>484.3</v>
      </c>
      <c r="I35" s="20">
        <v>12.9</v>
      </c>
      <c r="J35" s="20">
        <v>497.2</v>
      </c>
      <c r="K35" s="18">
        <v>562.878381168697</v>
      </c>
      <c r="L35" s="18">
        <v>846.5806318397687</v>
      </c>
      <c r="M35" s="18">
        <v>4680.648358455503</v>
      </c>
      <c r="N35" s="18">
        <v>1358.6165599834812</v>
      </c>
      <c r="O35" s="18">
        <v>107.91864546768532</v>
      </c>
      <c r="P35" s="18">
        <v>402.60995250877556</v>
      </c>
      <c r="Q35" s="18">
        <v>203.91079909147223</v>
      </c>
      <c r="V35" s="18">
        <v>634.9163741482552</v>
      </c>
      <c r="W35" s="18">
        <v>897.9578773487508</v>
      </c>
      <c r="X35" s="18">
        <v>1297.0679330993187</v>
      </c>
      <c r="Y35" s="18">
        <v>10993.105513111706</v>
      </c>
      <c r="Z35" s="18">
        <v>59427.20930232558</v>
      </c>
      <c r="AA35" s="18">
        <v>6090572</v>
      </c>
      <c r="AB35" s="18">
        <v>12249.742558326629</v>
      </c>
      <c r="AC35" s="46">
        <v>471</v>
      </c>
      <c r="AD35" s="32">
        <v>392337.2</v>
      </c>
      <c r="AE35" s="32">
        <v>832.987685774947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13" t="s">
        <v>25</v>
      </c>
      <c r="AN35" s="9">
        <v>0</v>
      </c>
      <c r="AO35" s="9">
        <v>0</v>
      </c>
      <c r="AP35" s="9">
        <v>0</v>
      </c>
      <c r="AQ35" s="6">
        <v>100</v>
      </c>
      <c r="AR35" s="6">
        <v>33</v>
      </c>
      <c r="AS35" s="6">
        <v>100</v>
      </c>
      <c r="AT35" s="6">
        <v>36</v>
      </c>
      <c r="AU35" s="16" t="s">
        <v>72</v>
      </c>
      <c r="AV35" s="29">
        <v>13.452777777777778</v>
      </c>
      <c r="AW35" s="6">
        <v>17</v>
      </c>
      <c r="AX35" s="6">
        <v>66</v>
      </c>
      <c r="AY35" s="6">
        <v>77</v>
      </c>
      <c r="AZ35" s="6">
        <v>83</v>
      </c>
      <c r="BA35" s="6">
        <v>92</v>
      </c>
      <c r="BB35" s="6">
        <v>65</v>
      </c>
      <c r="BC35" s="6">
        <v>76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476</v>
      </c>
      <c r="BM35" s="6">
        <v>0</v>
      </c>
      <c r="BN35" s="6">
        <v>0</v>
      </c>
      <c r="BO35" s="6">
        <v>0</v>
      </c>
      <c r="BP35" s="6">
        <v>0</v>
      </c>
      <c r="BQ35" s="13">
        <v>0</v>
      </c>
      <c r="BR35" s="13">
        <v>0</v>
      </c>
      <c r="BS35" s="13">
        <v>0</v>
      </c>
      <c r="BT35" s="13">
        <v>0.1044776119402985</v>
      </c>
      <c r="BU35" s="13">
        <v>0.014925373134328358</v>
      </c>
      <c r="BV35" s="13">
        <v>0</v>
      </c>
      <c r="BW35" s="13">
        <v>0.04477611940298507</v>
      </c>
      <c r="BX35" s="13">
        <v>0.835820895522388</v>
      </c>
      <c r="BY35" s="13">
        <v>0.1384297520661157</v>
      </c>
      <c r="BZ35" s="6">
        <v>67</v>
      </c>
      <c r="CA35" s="13">
        <v>0</v>
      </c>
      <c r="CB35" s="13">
        <v>0.014925373134328358</v>
      </c>
      <c r="CC35" s="13">
        <v>0.19402985074626866</v>
      </c>
      <c r="CD35" s="13">
        <v>0</v>
      </c>
      <c r="CE35" s="13">
        <v>0.029850746268656716</v>
      </c>
      <c r="CF35" s="13">
        <v>0</v>
      </c>
      <c r="CG35" s="13">
        <v>0.014925373134328358</v>
      </c>
      <c r="CH35" s="13">
        <v>0.3880597014925373</v>
      </c>
      <c r="CI35" s="13">
        <v>0</v>
      </c>
      <c r="CJ35" s="13">
        <v>0</v>
      </c>
      <c r="CK35" s="13">
        <v>0.11940298507462686</v>
      </c>
      <c r="CL35" s="13">
        <v>0.08955223880597014</v>
      </c>
      <c r="CM35" s="13">
        <v>0.14925373134328357</v>
      </c>
      <c r="CN35" s="6">
        <v>67</v>
      </c>
      <c r="CO35" s="83">
        <v>0.1347546259050684</v>
      </c>
    </row>
    <row r="36" spans="1:93" ht="13.5">
      <c r="A36" s="3">
        <v>655</v>
      </c>
      <c r="B36" s="3" t="s">
        <v>145</v>
      </c>
      <c r="C36" s="3" t="s">
        <v>39</v>
      </c>
      <c r="D36" s="25"/>
      <c r="E36" s="25"/>
      <c r="F36" s="25"/>
      <c r="G36" s="3" t="s">
        <v>145</v>
      </c>
      <c r="H36" s="20">
        <v>1084.8</v>
      </c>
      <c r="I36" s="20">
        <v>4.1</v>
      </c>
      <c r="J36" s="20">
        <v>1088.9</v>
      </c>
      <c r="K36" s="18">
        <v>564.621128318584</v>
      </c>
      <c r="L36" s="18">
        <v>1175.5171460176991</v>
      </c>
      <c r="M36" s="18">
        <v>6342.458517699115</v>
      </c>
      <c r="N36" s="18">
        <v>642.2852138643068</v>
      </c>
      <c r="O36" s="18">
        <v>66.40486725663717</v>
      </c>
      <c r="P36" s="18">
        <v>476.46478613569326</v>
      </c>
      <c r="Q36" s="18">
        <v>567.357116519174</v>
      </c>
      <c r="V36" s="18">
        <v>2299.497603244838</v>
      </c>
      <c r="W36" s="18">
        <v>1433.2125737463127</v>
      </c>
      <c r="X36" s="18">
        <v>2189.45796460177</v>
      </c>
      <c r="Y36" s="18">
        <v>15757.276917404128</v>
      </c>
      <c r="Z36" s="18">
        <v>0</v>
      </c>
      <c r="AA36" s="18">
        <v>17093494</v>
      </c>
      <c r="AB36" s="18">
        <v>15697.946551565803</v>
      </c>
      <c r="AC36" s="46">
        <v>1057</v>
      </c>
      <c r="AD36" s="32">
        <v>1273362.4</v>
      </c>
      <c r="AE36" s="32">
        <v>1204.6947965941342</v>
      </c>
      <c r="AF36" s="6">
        <v>96</v>
      </c>
      <c r="AG36" s="6">
        <v>96</v>
      </c>
      <c r="AH36" s="6">
        <v>97</v>
      </c>
      <c r="AI36" s="6">
        <v>596</v>
      </c>
      <c r="AJ36" s="6">
        <v>593</v>
      </c>
      <c r="AK36" s="6">
        <v>607</v>
      </c>
      <c r="AL36" s="6">
        <v>142</v>
      </c>
      <c r="AM36" s="13">
        <v>0.9562289562289562</v>
      </c>
      <c r="AN36" s="9">
        <v>1920</v>
      </c>
      <c r="AO36" s="9">
        <v>1796</v>
      </c>
      <c r="AP36" s="9">
        <v>3716</v>
      </c>
      <c r="AQ36" s="6">
        <v>99.3</v>
      </c>
      <c r="AR36" s="6">
        <v>89</v>
      </c>
      <c r="AS36" s="6">
        <v>99.4</v>
      </c>
      <c r="AT36" s="6">
        <v>103</v>
      </c>
      <c r="AU36" s="16" t="s">
        <v>82</v>
      </c>
      <c r="AV36" s="29">
        <v>10.532038834951456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174</v>
      </c>
      <c r="BE36" s="6">
        <v>167</v>
      </c>
      <c r="BF36" s="6">
        <v>135</v>
      </c>
      <c r="BG36" s="6">
        <v>161</v>
      </c>
      <c r="BH36" s="6">
        <v>149</v>
      </c>
      <c r="BI36" s="6">
        <v>149</v>
      </c>
      <c r="BJ36" s="6">
        <v>148</v>
      </c>
      <c r="BK36" s="6">
        <v>0</v>
      </c>
      <c r="BL36" s="6">
        <v>1083</v>
      </c>
      <c r="BM36" s="6">
        <v>0</v>
      </c>
      <c r="BN36" s="6">
        <v>0</v>
      </c>
      <c r="BO36" s="6">
        <v>0</v>
      </c>
      <c r="BP36" s="6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0.036036036036036036</v>
      </c>
      <c r="BX36" s="13">
        <v>0.963963963963964</v>
      </c>
      <c r="BY36" s="13">
        <v>0.10249307479224377</v>
      </c>
      <c r="BZ36" s="6">
        <v>111</v>
      </c>
      <c r="CA36" s="13">
        <v>0</v>
      </c>
      <c r="CB36" s="13">
        <v>0</v>
      </c>
      <c r="CC36" s="13">
        <v>0.06306306306306306</v>
      </c>
      <c r="CD36" s="13">
        <v>0</v>
      </c>
      <c r="CE36" s="13">
        <v>0.06306306306306306</v>
      </c>
      <c r="CF36" s="13">
        <v>0.009009009009009009</v>
      </c>
      <c r="CG36" s="13">
        <v>0.10810810810810811</v>
      </c>
      <c r="CH36" s="13">
        <v>0.40540540540540543</v>
      </c>
      <c r="CI36" s="13">
        <v>0.009009009009009009</v>
      </c>
      <c r="CJ36" s="13">
        <v>0</v>
      </c>
      <c r="CK36" s="13">
        <v>0.018018018018018018</v>
      </c>
      <c r="CL36" s="13">
        <v>0.32432432432432434</v>
      </c>
      <c r="CM36" s="13">
        <v>0</v>
      </c>
      <c r="CN36" s="6">
        <v>111</v>
      </c>
      <c r="CO36" s="83">
        <v>0.10193773532923132</v>
      </c>
    </row>
    <row r="37" spans="11:91" ht="13.5">
      <c r="K37" s="18">
        <f aca="true" t="shared" si="36" ref="K37:Q37">(($H38*K38)+($H39*K39)+($H40*K40))/($H38+$H39+$H40)</f>
        <v>468.08270368609976</v>
      </c>
      <c r="L37" s="18">
        <f t="shared" si="36"/>
        <v>871.9566321931393</v>
      </c>
      <c r="M37" s="18">
        <f t="shared" si="36"/>
        <v>4709.199678756987</v>
      </c>
      <c r="N37" s="18">
        <f t="shared" si="36"/>
        <v>1184.7455460311737</v>
      </c>
      <c r="O37" s="18">
        <f t="shared" si="36"/>
        <v>178.62275252814976</v>
      </c>
      <c r="P37" s="18">
        <f t="shared" si="36"/>
        <v>400.0570370248964</v>
      </c>
      <c r="Q37" s="18">
        <f t="shared" si="36"/>
        <v>397.4975824824218</v>
      </c>
      <c r="CA37" s="83">
        <f aca="true" t="shared" si="37" ref="CA37:CM37">(($CN38*CA38)+($CN39*CA39)+($CN40*CA40))/($CN38+$CN39+$CN40)</f>
        <v>0.015317286652078774</v>
      </c>
      <c r="CB37" s="83">
        <f t="shared" si="37"/>
        <v>0.00437636761487965</v>
      </c>
      <c r="CC37" s="83">
        <f t="shared" si="37"/>
        <v>0.14113785557986872</v>
      </c>
      <c r="CD37" s="83">
        <f t="shared" si="37"/>
        <v>0</v>
      </c>
      <c r="CE37" s="83">
        <f t="shared" si="37"/>
        <v>0.0525164113785558</v>
      </c>
      <c r="CF37" s="83">
        <f t="shared" si="37"/>
        <v>0.005470459518599562</v>
      </c>
      <c r="CG37" s="83">
        <f t="shared" si="37"/>
        <v>0.06455142231947483</v>
      </c>
      <c r="CH37" s="83">
        <f t="shared" si="37"/>
        <v>0.5525164113785558</v>
      </c>
      <c r="CI37" s="83">
        <f t="shared" si="37"/>
        <v>0.0032822757111597373</v>
      </c>
      <c r="CJ37" s="83">
        <f t="shared" si="37"/>
        <v>0.02188183807439825</v>
      </c>
      <c r="CK37" s="83">
        <f t="shared" si="37"/>
        <v>0.05032822757111598</v>
      </c>
      <c r="CL37" s="83">
        <f t="shared" si="37"/>
        <v>0.028446389496717725</v>
      </c>
      <c r="CM37" s="83">
        <f t="shared" si="37"/>
        <v>0.060175054704595186</v>
      </c>
    </row>
    <row r="38" spans="1:93" ht="13.5">
      <c r="A38" s="3">
        <v>157</v>
      </c>
      <c r="B38" s="3" t="s">
        <v>136</v>
      </c>
      <c r="C38" s="3" t="s">
        <v>39</v>
      </c>
      <c r="D38" s="25"/>
      <c r="E38" s="25"/>
      <c r="F38" s="25"/>
      <c r="G38" s="26" t="s">
        <v>147</v>
      </c>
      <c r="H38" s="20">
        <v>1216.6</v>
      </c>
      <c r="I38" s="20">
        <v>14.2</v>
      </c>
      <c r="J38" s="20">
        <v>1230.8</v>
      </c>
      <c r="K38" s="18">
        <v>887.651652145323</v>
      </c>
      <c r="L38" s="18">
        <v>1062.654118033865</v>
      </c>
      <c r="M38" s="18">
        <v>6826.693243465395</v>
      </c>
      <c r="N38" s="18">
        <v>1618.7308893638008</v>
      </c>
      <c r="O38" s="18">
        <v>319.66135130692095</v>
      </c>
      <c r="P38" s="18">
        <v>834.3087292454381</v>
      </c>
      <c r="Q38" s="18">
        <v>495.57455203024824</v>
      </c>
      <c r="V38" s="18">
        <v>1062.49547920434</v>
      </c>
      <c r="W38" s="18">
        <v>1656.3718559921092</v>
      </c>
      <c r="X38" s="18">
        <v>2388.347854676969</v>
      </c>
      <c r="Y38" s="18">
        <v>17152.489725464406</v>
      </c>
      <c r="Z38" s="18">
        <v>25833.87323943662</v>
      </c>
      <c r="AA38" s="18">
        <v>21234560</v>
      </c>
      <c r="AB38" s="18">
        <v>17252.648683782907</v>
      </c>
      <c r="AC38" s="46">
        <v>684</v>
      </c>
      <c r="AD38" s="32">
        <v>575118.8</v>
      </c>
      <c r="AE38" s="32">
        <v>840.8169590643275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13" t="s">
        <v>25</v>
      </c>
      <c r="AN38" s="9">
        <v>0</v>
      </c>
      <c r="AO38" s="9">
        <v>0</v>
      </c>
      <c r="AP38" s="9">
        <v>0</v>
      </c>
      <c r="AQ38" s="6">
        <v>96.6</v>
      </c>
      <c r="AR38" s="6">
        <v>110</v>
      </c>
      <c r="AS38" s="6">
        <v>98.3</v>
      </c>
      <c r="AT38" s="6">
        <v>129</v>
      </c>
      <c r="AU38" s="16" t="s">
        <v>84</v>
      </c>
      <c r="AV38" s="29">
        <v>9.431007751937983</v>
      </c>
      <c r="AW38" s="6">
        <v>43</v>
      </c>
      <c r="AX38" s="6">
        <v>124</v>
      </c>
      <c r="AY38" s="6">
        <v>142</v>
      </c>
      <c r="AZ38" s="6">
        <v>140</v>
      </c>
      <c r="BA38" s="6">
        <v>133</v>
      </c>
      <c r="BB38" s="6">
        <v>162</v>
      </c>
      <c r="BC38" s="6">
        <v>122</v>
      </c>
      <c r="BD38" s="6">
        <v>127</v>
      </c>
      <c r="BE38" s="6">
        <v>110</v>
      </c>
      <c r="BF38" s="6">
        <v>124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1227</v>
      </c>
      <c r="BM38" s="6">
        <v>0</v>
      </c>
      <c r="BN38" s="6">
        <v>0</v>
      </c>
      <c r="BO38" s="6">
        <v>0</v>
      </c>
      <c r="BP38" s="6">
        <v>0</v>
      </c>
      <c r="BQ38" s="13">
        <v>0</v>
      </c>
      <c r="BR38" s="13">
        <v>0</v>
      </c>
      <c r="BS38" s="13">
        <v>0</v>
      </c>
      <c r="BT38" s="13">
        <v>0.019230769230769232</v>
      </c>
      <c r="BU38" s="13">
        <v>0.01282051282051282</v>
      </c>
      <c r="BV38" s="13">
        <v>0.04487179487179487</v>
      </c>
      <c r="BW38" s="13">
        <v>0.12179487179487179</v>
      </c>
      <c r="BX38" s="13">
        <v>0.8012820512820513</v>
      </c>
      <c r="BY38" s="13">
        <v>0.12641815235008103</v>
      </c>
      <c r="BZ38" s="6">
        <v>156</v>
      </c>
      <c r="CA38" s="13">
        <v>0.00641025641025641</v>
      </c>
      <c r="CB38" s="13">
        <v>0.00641025641025641</v>
      </c>
      <c r="CC38" s="13">
        <v>0.3141025641025641</v>
      </c>
      <c r="CD38" s="13">
        <v>0</v>
      </c>
      <c r="CE38" s="13">
        <v>0.057692307692307696</v>
      </c>
      <c r="CF38" s="13">
        <v>0.00641025641025641</v>
      </c>
      <c r="CG38" s="13">
        <v>0.0641025641025641</v>
      </c>
      <c r="CH38" s="13">
        <v>0.20512820512820512</v>
      </c>
      <c r="CI38" s="13">
        <v>0</v>
      </c>
      <c r="CJ38" s="13">
        <v>0</v>
      </c>
      <c r="CK38" s="13">
        <v>0.09615384615384616</v>
      </c>
      <c r="CL38" s="13">
        <v>0.10256410256410256</v>
      </c>
      <c r="CM38" s="13">
        <v>0.14102564102564102</v>
      </c>
      <c r="CN38" s="6">
        <v>156</v>
      </c>
      <c r="CO38" s="83">
        <v>0.12674683132921677</v>
      </c>
    </row>
    <row r="39" spans="1:93" ht="13.5">
      <c r="A39" s="3">
        <v>288</v>
      </c>
      <c r="B39" s="3" t="s">
        <v>142</v>
      </c>
      <c r="C39" s="3" t="s">
        <v>39</v>
      </c>
      <c r="D39" s="25"/>
      <c r="E39" s="25"/>
      <c r="F39" s="25"/>
      <c r="G39" s="26" t="s">
        <v>147</v>
      </c>
      <c r="H39" s="20">
        <v>3290.6</v>
      </c>
      <c r="I39" s="20">
        <v>47.9</v>
      </c>
      <c r="J39" s="20">
        <v>3338.5</v>
      </c>
      <c r="K39" s="18">
        <v>363.1741931562633</v>
      </c>
      <c r="L39" s="18">
        <v>644.1089770862457</v>
      </c>
      <c r="M39" s="18">
        <v>3582.5876739804294</v>
      </c>
      <c r="N39" s="18">
        <v>1274.4393119795782</v>
      </c>
      <c r="O39" s="18">
        <v>148.0453412751474</v>
      </c>
      <c r="P39" s="18">
        <v>235.96031118944873</v>
      </c>
      <c r="Q39" s="18">
        <v>249.16155108490852</v>
      </c>
      <c r="V39" s="18">
        <v>753.8883486294293</v>
      </c>
      <c r="W39" s="18">
        <v>836.9820093599951</v>
      </c>
      <c r="X39" s="18">
        <v>1784.7043092445147</v>
      </c>
      <c r="Y39" s="18">
        <v>9873.05202698596</v>
      </c>
      <c r="Z39" s="18">
        <v>46279.91649269311</v>
      </c>
      <c r="AA39" s="18">
        <v>34705073</v>
      </c>
      <c r="AB39" s="18">
        <v>10395.409016025162</v>
      </c>
      <c r="AC39" s="46">
        <v>3070</v>
      </c>
      <c r="AD39" s="32">
        <v>3676919</v>
      </c>
      <c r="AE39" s="32">
        <v>1197.6934853420196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13" t="s">
        <v>25</v>
      </c>
      <c r="AN39" s="9">
        <v>0</v>
      </c>
      <c r="AO39" s="9">
        <v>0</v>
      </c>
      <c r="AP39" s="9">
        <v>0</v>
      </c>
      <c r="AQ39" s="6">
        <v>97.4</v>
      </c>
      <c r="AR39" s="6">
        <v>199</v>
      </c>
      <c r="AS39" s="6">
        <v>99.1</v>
      </c>
      <c r="AT39" s="6">
        <v>229</v>
      </c>
      <c r="AU39" s="16" t="s">
        <v>75</v>
      </c>
      <c r="AV39" s="29">
        <v>14.36943231441048</v>
      </c>
      <c r="AW39" s="6">
        <v>90</v>
      </c>
      <c r="AX39" s="6">
        <v>305</v>
      </c>
      <c r="AY39" s="6">
        <v>347</v>
      </c>
      <c r="AZ39" s="6">
        <v>410</v>
      </c>
      <c r="BA39" s="6">
        <v>390</v>
      </c>
      <c r="BB39" s="6">
        <v>338</v>
      </c>
      <c r="BC39" s="6">
        <v>383</v>
      </c>
      <c r="BD39" s="6">
        <v>349</v>
      </c>
      <c r="BE39" s="6">
        <v>362</v>
      </c>
      <c r="BF39" s="6">
        <v>325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3299</v>
      </c>
      <c r="BM39" s="6">
        <v>0</v>
      </c>
      <c r="BN39" s="6">
        <v>0</v>
      </c>
      <c r="BO39" s="6">
        <v>0</v>
      </c>
      <c r="BP39" s="6">
        <v>0</v>
      </c>
      <c r="BQ39" s="13">
        <v>0</v>
      </c>
      <c r="BR39" s="13">
        <v>0</v>
      </c>
      <c r="BS39" s="13">
        <v>0.004106776180698152</v>
      </c>
      <c r="BT39" s="13">
        <v>0.039014373716632446</v>
      </c>
      <c r="BU39" s="13">
        <v>0</v>
      </c>
      <c r="BV39" s="13">
        <v>0.03696098562628337</v>
      </c>
      <c r="BW39" s="13">
        <v>0.20123203285420946</v>
      </c>
      <c r="BX39" s="13">
        <v>0.7186858316221766</v>
      </c>
      <c r="BY39" s="13">
        <v>0.14620234163914742</v>
      </c>
      <c r="BZ39" s="6">
        <v>487</v>
      </c>
      <c r="CA39" s="13">
        <v>0.012320328542094456</v>
      </c>
      <c r="CB39" s="13">
        <v>0.004106776180698152</v>
      </c>
      <c r="CC39" s="13">
        <v>0.15605749486652978</v>
      </c>
      <c r="CD39" s="13">
        <v>0</v>
      </c>
      <c r="CE39" s="13">
        <v>0.04106776180698152</v>
      </c>
      <c r="CF39" s="13">
        <v>0.008213552361396304</v>
      </c>
      <c r="CG39" s="13">
        <v>0.08008213552361396</v>
      </c>
      <c r="CH39" s="13">
        <v>0.5503080082135524</v>
      </c>
      <c r="CI39" s="13">
        <v>0</v>
      </c>
      <c r="CJ39" s="13">
        <v>0.018480492813141684</v>
      </c>
      <c r="CK39" s="13">
        <v>0.0513347022587269</v>
      </c>
      <c r="CL39" s="13">
        <v>0.01026694045174538</v>
      </c>
      <c r="CM39" s="13">
        <v>0.06776180698151951</v>
      </c>
      <c r="CN39" s="6">
        <v>487</v>
      </c>
      <c r="CO39" s="83">
        <v>0.14587389546203386</v>
      </c>
    </row>
    <row r="40" spans="1:93" s="8" customFormat="1" ht="12.75">
      <c r="A40" s="26">
        <v>695</v>
      </c>
      <c r="B40" s="26" t="s">
        <v>147</v>
      </c>
      <c r="C40" s="26" t="s">
        <v>39</v>
      </c>
      <c r="D40" s="54" t="s">
        <v>93</v>
      </c>
      <c r="E40" s="54"/>
      <c r="F40" s="54"/>
      <c r="G40" s="26" t="s">
        <v>147</v>
      </c>
      <c r="H40" s="20">
        <v>1594.1</v>
      </c>
      <c r="I40" s="20">
        <v>32.9</v>
      </c>
      <c r="J40" s="20">
        <v>1627</v>
      </c>
      <c r="K40" s="33">
        <v>364.4282040022583</v>
      </c>
      <c r="L40" s="33">
        <v>1196.749890220187</v>
      </c>
      <c r="M40" s="33">
        <v>5418.7453735650215</v>
      </c>
      <c r="N40" s="33">
        <v>668.3834138385296</v>
      </c>
      <c r="O40" s="33">
        <v>134.1026284423813</v>
      </c>
      <c r="P40" s="33">
        <v>407.375321498024</v>
      </c>
      <c r="Q40" s="33">
        <v>628.8469983062544</v>
      </c>
      <c r="R40" s="33"/>
      <c r="S40" s="33"/>
      <c r="T40" s="33"/>
      <c r="V40" s="33">
        <v>1391.6090584028607</v>
      </c>
      <c r="W40" s="33">
        <v>1184.896806975723</v>
      </c>
      <c r="X40" s="33">
        <v>1756.0786650774733</v>
      </c>
      <c r="Y40" s="33">
        <v>13151.216360328714</v>
      </c>
      <c r="Z40" s="33">
        <v>81535.04559270517</v>
      </c>
      <c r="AA40" s="33">
        <v>23646857</v>
      </c>
      <c r="AB40" s="33">
        <v>14534.023970497848</v>
      </c>
      <c r="AC40" s="46">
        <v>1608</v>
      </c>
      <c r="AD40" s="32">
        <v>2197526</v>
      </c>
      <c r="AE40" s="32">
        <v>1366.620646766169</v>
      </c>
      <c r="AF40" s="6">
        <v>92</v>
      </c>
      <c r="AG40" s="6">
        <v>89</v>
      </c>
      <c r="AH40" s="6">
        <v>83</v>
      </c>
      <c r="AI40" s="6">
        <v>573</v>
      </c>
      <c r="AJ40" s="6">
        <v>575</v>
      </c>
      <c r="AK40" s="6">
        <v>600</v>
      </c>
      <c r="AL40" s="6">
        <v>375</v>
      </c>
      <c r="AM40" s="13">
        <v>0.9505703422053232</v>
      </c>
      <c r="AN40" s="81">
        <v>1810</v>
      </c>
      <c r="AO40" s="81">
        <v>1748</v>
      </c>
      <c r="AP40" s="81">
        <v>3558</v>
      </c>
      <c r="AQ40" s="6">
        <v>96.2</v>
      </c>
      <c r="AR40" s="6">
        <v>126</v>
      </c>
      <c r="AS40" s="6">
        <v>95.7</v>
      </c>
      <c r="AT40" s="6">
        <v>136</v>
      </c>
      <c r="AU40" s="16" t="s">
        <v>78</v>
      </c>
      <c r="AV40" s="29">
        <v>11.721323529411764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409</v>
      </c>
      <c r="BH40" s="6">
        <v>415</v>
      </c>
      <c r="BI40" s="6">
        <v>413</v>
      </c>
      <c r="BJ40" s="6">
        <v>376</v>
      </c>
      <c r="BK40" s="6">
        <v>0</v>
      </c>
      <c r="BL40" s="6">
        <v>1613</v>
      </c>
      <c r="BM40" s="6">
        <v>0</v>
      </c>
      <c r="BN40" s="6">
        <v>0</v>
      </c>
      <c r="BO40" s="6">
        <v>0</v>
      </c>
      <c r="BP40" s="6">
        <v>0</v>
      </c>
      <c r="BQ40" s="13">
        <v>0</v>
      </c>
      <c r="BR40" s="13">
        <v>0</v>
      </c>
      <c r="BS40" s="13">
        <v>0.04797047970479705</v>
      </c>
      <c r="BT40" s="13">
        <v>0.033210332103321034</v>
      </c>
      <c r="BU40" s="13">
        <v>0.033210332103321034</v>
      </c>
      <c r="BV40" s="13">
        <v>0</v>
      </c>
      <c r="BW40" s="13">
        <v>0.8856088560885609</v>
      </c>
      <c r="BX40" s="13">
        <v>0</v>
      </c>
      <c r="BY40" s="13">
        <v>0.16484184914841848</v>
      </c>
      <c r="BZ40" s="6">
        <v>271</v>
      </c>
      <c r="CA40" s="13">
        <v>0.025830258302583026</v>
      </c>
      <c r="CB40" s="13">
        <v>0.0036900369003690036</v>
      </c>
      <c r="CC40" s="13">
        <v>0.014760147601476014</v>
      </c>
      <c r="CD40" s="13">
        <v>0</v>
      </c>
      <c r="CE40" s="13">
        <v>0.07011070110701106</v>
      </c>
      <c r="CF40" s="13">
        <v>0</v>
      </c>
      <c r="CG40" s="13">
        <v>0.03690036900369004</v>
      </c>
      <c r="CH40" s="13">
        <v>0.7564575645756457</v>
      </c>
      <c r="CI40" s="13">
        <v>0.01107011070110701</v>
      </c>
      <c r="CJ40" s="13">
        <v>0.04059040590405904</v>
      </c>
      <c r="CK40" s="13">
        <v>0.02214022140221402</v>
      </c>
      <c r="CL40" s="13">
        <v>0.01845018450184502</v>
      </c>
      <c r="CM40" s="13">
        <v>0</v>
      </c>
      <c r="CN40" s="6">
        <v>271</v>
      </c>
      <c r="CO40" s="83">
        <v>0.16656422864167178</v>
      </c>
    </row>
    <row r="41" spans="11:91" ht="13.5">
      <c r="K41" s="18">
        <f aca="true" t="shared" si="38" ref="K41:Q41">(($H42*K42)+($H43*K43)+($H44*K44)+($H45*K45))/($H42+$H43+$H44+$H45)</f>
        <v>306.2240030938467</v>
      </c>
      <c r="L41" s="18">
        <f t="shared" si="38"/>
        <v>758.2410192506017</v>
      </c>
      <c r="M41" s="18">
        <f t="shared" si="38"/>
        <v>4217.760613612926</v>
      </c>
      <c r="N41" s="18">
        <f t="shared" si="38"/>
        <v>609.1511258164318</v>
      </c>
      <c r="O41" s="18">
        <f t="shared" si="38"/>
        <v>81.20101409419046</v>
      </c>
      <c r="P41" s="18">
        <f t="shared" si="38"/>
        <v>293.43760742523204</v>
      </c>
      <c r="Q41" s="18">
        <f t="shared" si="38"/>
        <v>255.97241320041255</v>
      </c>
      <c r="CA41" s="83">
        <f aca="true" t="shared" si="39" ref="CA41:CM41">(($CN42*CA42)+($CN43*CA43)+($CN44*CA44)+($CN45*CA45))/($CN42+$CN43+$CN44+$CN45)</f>
        <v>0.023148148148148147</v>
      </c>
      <c r="CB41" s="83">
        <f t="shared" si="39"/>
        <v>0.004629629629629629</v>
      </c>
      <c r="CC41" s="83">
        <f t="shared" si="39"/>
        <v>0.0787037037037037</v>
      </c>
      <c r="CD41" s="83">
        <f t="shared" si="39"/>
        <v>0.004629629629629629</v>
      </c>
      <c r="CE41" s="83">
        <f t="shared" si="39"/>
        <v>0.07407407407407407</v>
      </c>
      <c r="CF41" s="83">
        <f t="shared" si="39"/>
        <v>0.007716049382716049</v>
      </c>
      <c r="CG41" s="83">
        <f t="shared" si="39"/>
        <v>0.07561728395061729</v>
      </c>
      <c r="CH41" s="83">
        <f t="shared" si="39"/>
        <v>0.5231481481481481</v>
      </c>
      <c r="CI41" s="83">
        <f t="shared" si="39"/>
        <v>0</v>
      </c>
      <c r="CJ41" s="83">
        <f t="shared" si="39"/>
        <v>0.012345679012345678</v>
      </c>
      <c r="CK41" s="83">
        <f t="shared" si="39"/>
        <v>0.05401234567901234</v>
      </c>
      <c r="CL41" s="83">
        <f t="shared" si="39"/>
        <v>0.033950617283950615</v>
      </c>
      <c r="CM41" s="83">
        <f t="shared" si="39"/>
        <v>0.10802469135802469</v>
      </c>
    </row>
    <row r="42" spans="1:92" ht="13.5">
      <c r="A42" s="3">
        <v>38</v>
      </c>
      <c r="B42" s="3" t="s">
        <v>154</v>
      </c>
      <c r="C42" s="3" t="s">
        <v>39</v>
      </c>
      <c r="D42" s="25"/>
      <c r="E42" s="25"/>
      <c r="F42" s="25"/>
      <c r="G42" s="26" t="s">
        <v>149</v>
      </c>
      <c r="H42" s="20">
        <v>980.1</v>
      </c>
      <c r="I42" s="20">
        <v>2.4</v>
      </c>
      <c r="J42" s="20">
        <v>982.5</v>
      </c>
      <c r="K42" s="18">
        <v>267.8736863585348</v>
      </c>
      <c r="L42" s="18">
        <v>828.247117641057</v>
      </c>
      <c r="M42" s="18">
        <v>4506.055504540353</v>
      </c>
      <c r="N42" s="18">
        <v>753.6220793796551</v>
      </c>
      <c r="O42" s="18">
        <v>60.576471788593</v>
      </c>
      <c r="P42" s="18">
        <v>364.5434139373533</v>
      </c>
      <c r="Q42" s="18">
        <v>20.650953984287316</v>
      </c>
      <c r="V42" s="18">
        <v>900.0969288848077</v>
      </c>
      <c r="W42" s="18">
        <v>958.784817875727</v>
      </c>
      <c r="X42" s="18">
        <v>1114.3771043771044</v>
      </c>
      <c r="Y42" s="18">
        <v>9774.828078767472</v>
      </c>
      <c r="Z42" s="18">
        <v>52926.66666666667</v>
      </c>
      <c r="AA42" s="18">
        <v>9707333</v>
      </c>
      <c r="AB42" s="18">
        <v>9880.237150127226</v>
      </c>
      <c r="AC42" s="46">
        <v>883</v>
      </c>
      <c r="AD42" s="32">
        <v>1536106.8</v>
      </c>
      <c r="AE42" s="32">
        <v>1739.6453001132504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13" t="s">
        <v>25</v>
      </c>
      <c r="AN42" s="9">
        <v>0</v>
      </c>
      <c r="AO42" s="9">
        <v>0</v>
      </c>
      <c r="AP42" s="9">
        <v>0</v>
      </c>
      <c r="AQ42" s="6">
        <v>99.9</v>
      </c>
      <c r="AR42" s="6">
        <v>70</v>
      </c>
      <c r="AS42" s="6">
        <v>99.6</v>
      </c>
      <c r="AT42" s="6">
        <v>76</v>
      </c>
      <c r="AU42" s="16" t="s">
        <v>77</v>
      </c>
      <c r="AV42" s="29">
        <v>12.896052631578948</v>
      </c>
      <c r="AW42" s="6">
        <v>61</v>
      </c>
      <c r="AX42" s="6">
        <v>121</v>
      </c>
      <c r="AY42" s="6">
        <v>107</v>
      </c>
      <c r="AZ42" s="6">
        <v>135</v>
      </c>
      <c r="BA42" s="6">
        <v>141</v>
      </c>
      <c r="BB42" s="6">
        <v>131</v>
      </c>
      <c r="BC42" s="6">
        <v>160</v>
      </c>
      <c r="BD42" s="6">
        <v>118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974</v>
      </c>
      <c r="BM42" s="6">
        <v>0</v>
      </c>
      <c r="BN42" s="6">
        <v>0</v>
      </c>
      <c r="BO42" s="6">
        <v>0</v>
      </c>
      <c r="BP42" s="6">
        <v>0</v>
      </c>
      <c r="BQ42" s="13">
        <v>0</v>
      </c>
      <c r="BR42" s="13">
        <v>0</v>
      </c>
      <c r="BS42" s="13">
        <v>0</v>
      </c>
      <c r="BT42" s="13">
        <v>0.0072992700729927005</v>
      </c>
      <c r="BU42" s="13">
        <v>0</v>
      </c>
      <c r="BV42" s="13">
        <v>0.051094890510948905</v>
      </c>
      <c r="BW42" s="13">
        <v>0.1386861313868613</v>
      </c>
      <c r="BX42" s="13">
        <v>0.8029197080291971</v>
      </c>
      <c r="BY42" s="13">
        <v>0.14051282051282052</v>
      </c>
      <c r="BZ42" s="6">
        <v>137</v>
      </c>
      <c r="CA42" s="13">
        <v>0.029197080291970802</v>
      </c>
      <c r="CB42" s="13">
        <v>0</v>
      </c>
      <c r="CC42" s="13">
        <v>0.13138686131386862</v>
      </c>
      <c r="CD42" s="13">
        <v>0</v>
      </c>
      <c r="CE42" s="13">
        <v>0.0364963503649635</v>
      </c>
      <c r="CF42" s="13">
        <v>0.0072992700729927005</v>
      </c>
      <c r="CG42" s="13">
        <v>0.08029197080291971</v>
      </c>
      <c r="CH42" s="13">
        <v>0.4233576642335766</v>
      </c>
      <c r="CI42" s="13">
        <v>0</v>
      </c>
      <c r="CJ42" s="13">
        <v>0</v>
      </c>
      <c r="CK42" s="13">
        <v>0.072992700729927</v>
      </c>
      <c r="CL42" s="13">
        <v>0.0364963503649635</v>
      </c>
      <c r="CM42" s="13">
        <v>0.18248175182481752</v>
      </c>
      <c r="CN42" s="6">
        <v>137</v>
      </c>
    </row>
    <row r="43" spans="1:92" ht="13.5">
      <c r="A43" s="3">
        <v>184</v>
      </c>
      <c r="B43" s="3" t="s">
        <v>156</v>
      </c>
      <c r="C43" s="3" t="s">
        <v>39</v>
      </c>
      <c r="D43" s="25"/>
      <c r="E43" s="25"/>
      <c r="F43" s="25"/>
      <c r="G43" s="26" t="s">
        <v>149</v>
      </c>
      <c r="H43" s="20">
        <v>867</v>
      </c>
      <c r="I43" s="20">
        <v>12.2</v>
      </c>
      <c r="J43" s="20">
        <v>879.2</v>
      </c>
      <c r="K43" s="18">
        <v>260.7785467128028</v>
      </c>
      <c r="L43" s="18">
        <v>727.9653979238755</v>
      </c>
      <c r="M43" s="18">
        <v>3900.6966551326414</v>
      </c>
      <c r="N43" s="18">
        <v>713.2791234140715</v>
      </c>
      <c r="O43" s="18">
        <v>70.14648212226066</v>
      </c>
      <c r="P43" s="18">
        <v>343.75086505190313</v>
      </c>
      <c r="Q43" s="18">
        <v>14.246828143021915</v>
      </c>
      <c r="V43" s="18">
        <v>749.2641291810842</v>
      </c>
      <c r="W43" s="18">
        <v>1157.755478662053</v>
      </c>
      <c r="X43" s="18">
        <v>872.517877739331</v>
      </c>
      <c r="Y43" s="18">
        <v>8810.401384083045</v>
      </c>
      <c r="Z43" s="18">
        <v>47491.39344262295</v>
      </c>
      <c r="AA43" s="18">
        <v>8218013</v>
      </c>
      <c r="AB43" s="18">
        <v>9347.148544131027</v>
      </c>
      <c r="AC43" s="46">
        <v>755</v>
      </c>
      <c r="AD43" s="32">
        <v>1325949</v>
      </c>
      <c r="AE43" s="32">
        <v>1756.2238410596026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13" t="s">
        <v>25</v>
      </c>
      <c r="AN43" s="9">
        <v>0</v>
      </c>
      <c r="AO43" s="9">
        <v>0</v>
      </c>
      <c r="AP43" s="9">
        <v>0</v>
      </c>
      <c r="AQ43" s="6">
        <v>100</v>
      </c>
      <c r="AR43" s="6">
        <v>54</v>
      </c>
      <c r="AS43" s="6">
        <v>98.8</v>
      </c>
      <c r="AT43" s="6">
        <v>60</v>
      </c>
      <c r="AU43" s="16" t="s">
        <v>71</v>
      </c>
      <c r="AV43" s="29">
        <v>14.45</v>
      </c>
      <c r="AW43" s="6">
        <v>71</v>
      </c>
      <c r="AX43" s="6">
        <v>100</v>
      </c>
      <c r="AY43" s="6">
        <v>100</v>
      </c>
      <c r="AZ43" s="6">
        <v>121</v>
      </c>
      <c r="BA43" s="6">
        <v>131</v>
      </c>
      <c r="BB43" s="6">
        <v>101</v>
      </c>
      <c r="BC43" s="6">
        <v>126</v>
      </c>
      <c r="BD43" s="6">
        <v>114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864</v>
      </c>
      <c r="BM43" s="6">
        <v>886</v>
      </c>
      <c r="BN43" s="6">
        <v>0.2</v>
      </c>
      <c r="BO43" s="6">
        <v>0</v>
      </c>
      <c r="BP43" s="6">
        <v>0</v>
      </c>
      <c r="BQ43" s="13">
        <v>0</v>
      </c>
      <c r="BR43" s="13">
        <v>0</v>
      </c>
      <c r="BS43" s="13">
        <v>0</v>
      </c>
      <c r="BT43" s="13">
        <v>0.022058823529411766</v>
      </c>
      <c r="BU43" s="13">
        <v>0.014705882352941176</v>
      </c>
      <c r="BV43" s="13">
        <v>0.03676470588235294</v>
      </c>
      <c r="BW43" s="13">
        <v>0.375</v>
      </c>
      <c r="BX43" s="13">
        <v>0.5514705882352942</v>
      </c>
      <c r="BY43" s="13">
        <v>0.1565017261219793</v>
      </c>
      <c r="BZ43" s="6">
        <v>136</v>
      </c>
      <c r="CA43" s="13">
        <v>0.007352941176470588</v>
      </c>
      <c r="CB43" s="13">
        <v>0</v>
      </c>
      <c r="CC43" s="13">
        <v>0.11764705882352941</v>
      </c>
      <c r="CD43" s="13">
        <v>0.014705882352941176</v>
      </c>
      <c r="CE43" s="13">
        <v>0.029411764705882353</v>
      </c>
      <c r="CF43" s="13">
        <v>0.014705882352941176</v>
      </c>
      <c r="CG43" s="13">
        <v>0.0661764705882353</v>
      </c>
      <c r="CH43" s="13">
        <v>0.4852941176470588</v>
      </c>
      <c r="CI43" s="13">
        <v>0</v>
      </c>
      <c r="CJ43" s="13">
        <v>0.007352941176470588</v>
      </c>
      <c r="CK43" s="13">
        <v>0.022058823529411766</v>
      </c>
      <c r="CL43" s="13">
        <v>0.04411764705882353</v>
      </c>
      <c r="CM43" s="13">
        <v>0.19117647058823528</v>
      </c>
      <c r="CN43" s="6">
        <v>136</v>
      </c>
    </row>
    <row r="44" spans="1:92" ht="13.5">
      <c r="A44" s="3">
        <v>298</v>
      </c>
      <c r="B44" s="3" t="s">
        <v>144</v>
      </c>
      <c r="C44" s="3" t="s">
        <v>39</v>
      </c>
      <c r="D44" s="25"/>
      <c r="E44" s="25"/>
      <c r="F44" s="25"/>
      <c r="G44" s="26" t="s">
        <v>149</v>
      </c>
      <c r="H44" s="20">
        <v>673.6</v>
      </c>
      <c r="I44" s="20">
        <v>9.9</v>
      </c>
      <c r="J44" s="20">
        <v>683.5</v>
      </c>
      <c r="K44" s="18">
        <v>292.3248218527316</v>
      </c>
      <c r="L44" s="18">
        <v>725.498812351544</v>
      </c>
      <c r="M44" s="18">
        <v>4930.8209619952495</v>
      </c>
      <c r="N44" s="18">
        <v>735.4468527315914</v>
      </c>
      <c r="O44" s="18">
        <v>67.77612826603325</v>
      </c>
      <c r="P44" s="18">
        <v>230.4483372921615</v>
      </c>
      <c r="Q44" s="18">
        <v>15.010391923990499</v>
      </c>
      <c r="V44" s="18">
        <v>795.9664489311164</v>
      </c>
      <c r="W44" s="18">
        <v>1163.665380047506</v>
      </c>
      <c r="X44" s="18">
        <v>1212.857779097387</v>
      </c>
      <c r="Y44" s="18">
        <v>10169.81591448931</v>
      </c>
      <c r="Z44" s="18">
        <v>34034.545454545456</v>
      </c>
      <c r="AA44" s="18">
        <v>7187330</v>
      </c>
      <c r="AB44" s="18">
        <v>10515.479151426482</v>
      </c>
      <c r="AC44" s="46">
        <v>653</v>
      </c>
      <c r="AD44" s="32">
        <v>946951</v>
      </c>
      <c r="AE44" s="32">
        <v>1450.1546707503828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13" t="s">
        <v>25</v>
      </c>
      <c r="AN44" s="9">
        <v>0</v>
      </c>
      <c r="AO44" s="9">
        <v>0</v>
      </c>
      <c r="AP44" s="9">
        <v>0</v>
      </c>
      <c r="AQ44" s="6">
        <v>100</v>
      </c>
      <c r="AR44" s="6">
        <v>49</v>
      </c>
      <c r="AS44" s="6">
        <v>99.8</v>
      </c>
      <c r="AT44" s="6">
        <v>55</v>
      </c>
      <c r="AU44" s="16" t="s">
        <v>76</v>
      </c>
      <c r="AV44" s="29">
        <v>12.247272727272728</v>
      </c>
      <c r="AW44" s="6">
        <v>48</v>
      </c>
      <c r="AX44" s="6">
        <v>73</v>
      </c>
      <c r="AY44" s="6">
        <v>96</v>
      </c>
      <c r="AZ44" s="6">
        <v>81</v>
      </c>
      <c r="BA44" s="6">
        <v>99</v>
      </c>
      <c r="BB44" s="6">
        <v>95</v>
      </c>
      <c r="BC44" s="6">
        <v>105</v>
      </c>
      <c r="BD44" s="6">
        <v>97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694</v>
      </c>
      <c r="BM44" s="6">
        <v>2500</v>
      </c>
      <c r="BN44" s="6">
        <v>0.5</v>
      </c>
      <c r="BO44" s="6">
        <v>0</v>
      </c>
      <c r="BP44" s="6">
        <v>0</v>
      </c>
      <c r="BQ44" s="13">
        <v>0</v>
      </c>
      <c r="BR44" s="13">
        <v>0</v>
      </c>
      <c r="BS44" s="13">
        <v>0</v>
      </c>
      <c r="BT44" s="13">
        <v>0.034482758620689655</v>
      </c>
      <c r="BU44" s="13">
        <v>0.011494252873563218</v>
      </c>
      <c r="BV44" s="13">
        <v>0.11494252873563218</v>
      </c>
      <c r="BW44" s="13">
        <v>0.13793103448275862</v>
      </c>
      <c r="BX44" s="13">
        <v>0.7011494252873564</v>
      </c>
      <c r="BY44" s="13">
        <v>0.12464183381088825</v>
      </c>
      <c r="BZ44" s="6">
        <v>87</v>
      </c>
      <c r="CA44" s="13">
        <v>0.011494252873563218</v>
      </c>
      <c r="CB44" s="13">
        <v>0.034482758620689655</v>
      </c>
      <c r="CC44" s="13">
        <v>0.1724137931034483</v>
      </c>
      <c r="CD44" s="13">
        <v>0</v>
      </c>
      <c r="CE44" s="13">
        <v>0.034482758620689655</v>
      </c>
      <c r="CF44" s="13">
        <v>0.011494252873563218</v>
      </c>
      <c r="CG44" s="13">
        <v>0.04597701149425287</v>
      </c>
      <c r="CH44" s="13">
        <v>0.367816091954023</v>
      </c>
      <c r="CI44" s="13">
        <v>0</v>
      </c>
      <c r="CJ44" s="13">
        <v>0.011494252873563218</v>
      </c>
      <c r="CK44" s="13">
        <v>0.06896551724137931</v>
      </c>
      <c r="CL44" s="13">
        <v>0.022988505747126436</v>
      </c>
      <c r="CM44" s="13">
        <v>0.21839080459770116</v>
      </c>
      <c r="CN44" s="6">
        <v>87</v>
      </c>
    </row>
    <row r="45" spans="1:92" s="8" customFormat="1" ht="12.75">
      <c r="A45" s="26">
        <v>705</v>
      </c>
      <c r="B45" s="26" t="s">
        <v>149</v>
      </c>
      <c r="C45" s="26" t="s">
        <v>39</v>
      </c>
      <c r="D45" s="54" t="s">
        <v>93</v>
      </c>
      <c r="E45" s="54"/>
      <c r="F45" s="54"/>
      <c r="G45" s="26" t="s">
        <v>149</v>
      </c>
      <c r="H45" s="20">
        <v>2133.7</v>
      </c>
      <c r="I45" s="20">
        <v>42.2</v>
      </c>
      <c r="J45" s="20">
        <v>2175.9</v>
      </c>
      <c r="K45" s="33">
        <v>346.6940057177673</v>
      </c>
      <c r="L45" s="33">
        <v>748.7228757557295</v>
      </c>
      <c r="M45" s="33">
        <v>3989.0589117495433</v>
      </c>
      <c r="N45" s="33">
        <v>460.6073956038806</v>
      </c>
      <c r="O45" s="33">
        <v>99.40478980175283</v>
      </c>
      <c r="P45" s="33">
        <v>260.21699395416414</v>
      </c>
      <c r="Q45" s="33">
        <v>538.3582509256222</v>
      </c>
      <c r="R45" s="33"/>
      <c r="S45" s="33"/>
      <c r="T45" s="33"/>
      <c r="V45" s="33">
        <v>1196.7272812485355</v>
      </c>
      <c r="W45" s="33">
        <v>1071.3985096311571</v>
      </c>
      <c r="X45" s="33">
        <v>1959.5669494305669</v>
      </c>
      <c r="Y45" s="33">
        <v>10670.755963818721</v>
      </c>
      <c r="Z45" s="33">
        <v>38736.46919431279</v>
      </c>
      <c r="AA45" s="33">
        <v>24402871</v>
      </c>
      <c r="AB45" s="33">
        <v>11215.070085941452</v>
      </c>
      <c r="AC45" s="46">
        <v>2190</v>
      </c>
      <c r="AD45" s="32">
        <v>4773155</v>
      </c>
      <c r="AE45" s="32">
        <v>2179.5228310502284</v>
      </c>
      <c r="AF45" s="6">
        <v>91</v>
      </c>
      <c r="AG45" s="6">
        <v>92</v>
      </c>
      <c r="AH45" s="6">
        <v>83</v>
      </c>
      <c r="AI45" s="6">
        <v>538</v>
      </c>
      <c r="AJ45" s="6">
        <v>528</v>
      </c>
      <c r="AK45" s="6">
        <v>546</v>
      </c>
      <c r="AL45" s="6">
        <v>313</v>
      </c>
      <c r="AM45" s="13">
        <v>0.9385307346326837</v>
      </c>
      <c r="AN45" s="81">
        <v>1830</v>
      </c>
      <c r="AO45" s="81">
        <v>1612</v>
      </c>
      <c r="AP45" s="81">
        <v>3442</v>
      </c>
      <c r="AQ45" s="6">
        <v>97.3</v>
      </c>
      <c r="AR45" s="6">
        <v>118</v>
      </c>
      <c r="AS45" s="6">
        <v>97</v>
      </c>
      <c r="AT45" s="6">
        <v>134</v>
      </c>
      <c r="AU45" s="16" t="s">
        <v>65</v>
      </c>
      <c r="AV45" s="29">
        <v>15.923134328358207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368</v>
      </c>
      <c r="BF45" s="6">
        <v>370</v>
      </c>
      <c r="BG45" s="6">
        <v>370</v>
      </c>
      <c r="BH45" s="6">
        <v>374</v>
      </c>
      <c r="BI45" s="6">
        <v>331</v>
      </c>
      <c r="BJ45" s="6">
        <v>336</v>
      </c>
      <c r="BK45" s="6">
        <v>1</v>
      </c>
      <c r="BL45" s="6">
        <v>2150</v>
      </c>
      <c r="BM45" s="6">
        <v>24677</v>
      </c>
      <c r="BN45" s="6">
        <v>5</v>
      </c>
      <c r="BO45" s="6">
        <v>0</v>
      </c>
      <c r="BP45" s="6">
        <v>0</v>
      </c>
      <c r="BQ45" s="13">
        <v>0</v>
      </c>
      <c r="BR45" s="13">
        <v>0.013888888888888888</v>
      </c>
      <c r="BS45" s="13">
        <v>0.013888888888888888</v>
      </c>
      <c r="BT45" s="13">
        <v>0.04861111111111111</v>
      </c>
      <c r="BU45" s="13">
        <v>0.027777777777777776</v>
      </c>
      <c r="BV45" s="13">
        <v>0.1076388888888889</v>
      </c>
      <c r="BW45" s="13">
        <v>0.2534722222222222</v>
      </c>
      <c r="BX45" s="13">
        <v>0.5347222222222222</v>
      </c>
      <c r="BY45" s="13">
        <v>0.13204951856946354</v>
      </c>
      <c r="BZ45" s="6">
        <v>288</v>
      </c>
      <c r="CA45" s="13">
        <v>0.03125</v>
      </c>
      <c r="CB45" s="13">
        <v>0</v>
      </c>
      <c r="CC45" s="13">
        <v>0.006944444444444444</v>
      </c>
      <c r="CD45" s="13">
        <v>0.003472222222222222</v>
      </c>
      <c r="CE45" s="13">
        <v>0.125</v>
      </c>
      <c r="CF45" s="13">
        <v>0.003472222222222222</v>
      </c>
      <c r="CG45" s="13">
        <v>0.08680555555555555</v>
      </c>
      <c r="CH45" s="13">
        <v>0.6354166666666666</v>
      </c>
      <c r="CI45" s="13">
        <v>0</v>
      </c>
      <c r="CJ45" s="13">
        <v>0.020833333333333332</v>
      </c>
      <c r="CK45" s="13">
        <v>0.05555555555555555</v>
      </c>
      <c r="CL45" s="13">
        <v>0.03125</v>
      </c>
      <c r="CM45" s="13">
        <v>0</v>
      </c>
      <c r="CN45" s="6">
        <v>288</v>
      </c>
    </row>
  </sheetData>
  <sheetProtection/>
  <autoFilter ref="A12:CO26"/>
  <mergeCells count="4">
    <mergeCell ref="C4:C7"/>
    <mergeCell ref="D4:D7"/>
    <mergeCell ref="E4:E7"/>
    <mergeCell ref="F4:F7"/>
  </mergeCells>
  <printOptions/>
  <pageMargins left="0.5" right="0.5" top="0.25" bottom="0.25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7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14" sqref="T14:T19"/>
    </sheetView>
  </sheetViews>
  <sheetFormatPr defaultColWidth="9.140625" defaultRowHeight="12.75"/>
  <cols>
    <col min="1" max="7" width="12.7109375" style="118" customWidth="1"/>
    <col min="8" max="8" width="12.7109375" style="123" customWidth="1"/>
    <col min="9" max="14" width="9.140625" style="118" customWidth="1"/>
    <col min="15" max="15" width="6.28125" style="118" bestFit="1" customWidth="1"/>
    <col min="16" max="16" width="3.57421875" style="118" bestFit="1" customWidth="1"/>
    <col min="17" max="17" width="7.7109375" style="118" bestFit="1" customWidth="1"/>
    <col min="18" max="18" width="7.7109375" style="118" customWidth="1"/>
    <col min="19" max="16384" width="9.140625" style="118" customWidth="1"/>
  </cols>
  <sheetData>
    <row r="1" spans="1:15" ht="11.25" customHeight="1">
      <c r="A1" s="120" t="s">
        <v>207</v>
      </c>
      <c r="O1" s="156"/>
    </row>
    <row r="2" spans="2:8" ht="11.25">
      <c r="B2" s="117" t="s">
        <v>0</v>
      </c>
      <c r="C2" s="117" t="s">
        <v>168</v>
      </c>
      <c r="D2" s="117" t="s">
        <v>93</v>
      </c>
      <c r="E2" s="117" t="s">
        <v>21</v>
      </c>
      <c r="F2" s="117" t="s">
        <v>169</v>
      </c>
      <c r="G2" s="117" t="s">
        <v>170</v>
      </c>
      <c r="H2" s="117" t="s">
        <v>171</v>
      </c>
    </row>
    <row r="3" ht="11.25" customHeight="1">
      <c r="H3" s="126" t="s">
        <v>181</v>
      </c>
    </row>
    <row r="4" spans="1:8" ht="11.25">
      <c r="A4" s="133"/>
      <c r="B4" s="164" t="s">
        <v>172</v>
      </c>
      <c r="C4" s="164"/>
      <c r="D4" s="164" t="s">
        <v>173</v>
      </c>
      <c r="E4" s="164"/>
      <c r="F4" s="117" t="s">
        <v>174</v>
      </c>
      <c r="G4" s="117" t="s">
        <v>27</v>
      </c>
      <c r="H4" s="126" t="s">
        <v>182</v>
      </c>
    </row>
    <row r="5" spans="1:8" ht="11.25">
      <c r="A5" s="133" t="s">
        <v>186</v>
      </c>
      <c r="B5" s="133" t="s">
        <v>187</v>
      </c>
      <c r="C5" s="117" t="s">
        <v>188</v>
      </c>
      <c r="D5" s="117" t="s">
        <v>190</v>
      </c>
      <c r="E5" s="117" t="s">
        <v>193</v>
      </c>
      <c r="F5" s="117" t="s">
        <v>175</v>
      </c>
      <c r="G5" s="117" t="s">
        <v>178</v>
      </c>
      <c r="H5" s="126" t="s">
        <v>183</v>
      </c>
    </row>
    <row r="6" spans="1:8" ht="11.25">
      <c r="A6" s="133"/>
      <c r="B6" s="133"/>
      <c r="C6" s="117" t="s">
        <v>189</v>
      </c>
      <c r="D6" s="117" t="s">
        <v>191</v>
      </c>
      <c r="E6" s="117" t="s">
        <v>194</v>
      </c>
      <c r="F6" s="117" t="s">
        <v>176</v>
      </c>
      <c r="G6" s="117" t="s">
        <v>179</v>
      </c>
      <c r="H6" s="126" t="s">
        <v>184</v>
      </c>
    </row>
    <row r="7" spans="1:14" ht="11.25">
      <c r="A7" s="133"/>
      <c r="B7" s="133"/>
      <c r="C7" s="117"/>
      <c r="D7" s="117" t="s">
        <v>192</v>
      </c>
      <c r="E7" s="117" t="s">
        <v>195</v>
      </c>
      <c r="F7" s="117" t="s">
        <v>177</v>
      </c>
      <c r="G7" s="117" t="s">
        <v>180</v>
      </c>
      <c r="H7" s="126" t="s">
        <v>185</v>
      </c>
      <c r="I7" s="155" t="s">
        <v>186</v>
      </c>
      <c r="J7" s="155" t="s">
        <v>236</v>
      </c>
      <c r="K7" s="155" t="s">
        <v>237</v>
      </c>
      <c r="L7" s="155" t="s">
        <v>238</v>
      </c>
      <c r="M7" s="155" t="s">
        <v>239</v>
      </c>
      <c r="N7" s="155" t="s">
        <v>27</v>
      </c>
    </row>
    <row r="8" spans="6:8" ht="11.25">
      <c r="F8" s="117"/>
      <c r="G8" s="117"/>
      <c r="H8" s="126"/>
    </row>
    <row r="9" spans="1:8" ht="11.25">
      <c r="A9" s="122" t="s">
        <v>206</v>
      </c>
      <c r="B9" s="117"/>
      <c r="C9" s="117"/>
      <c r="D9" s="117"/>
      <c r="E9" s="117"/>
      <c r="F9" s="117"/>
      <c r="G9" s="117"/>
      <c r="H9" s="126"/>
    </row>
    <row r="10" spans="1:19" ht="11.25">
      <c r="A10" s="142">
        <v>1998</v>
      </c>
      <c r="B10" s="119">
        <v>1203333</v>
      </c>
      <c r="C10" s="119">
        <v>309070</v>
      </c>
      <c r="D10" s="119">
        <v>268476</v>
      </c>
      <c r="E10" s="119">
        <v>90342</v>
      </c>
      <c r="F10" s="119">
        <v>1871221</v>
      </c>
      <c r="G10" s="119">
        <v>12647063</v>
      </c>
      <c r="H10" s="126">
        <v>14.8</v>
      </c>
      <c r="I10" s="151">
        <v>1998</v>
      </c>
      <c r="J10" s="151">
        <v>617</v>
      </c>
      <c r="K10" s="151">
        <v>501</v>
      </c>
      <c r="L10" s="151">
        <v>489</v>
      </c>
      <c r="M10" s="151">
        <v>501</v>
      </c>
      <c r="N10" s="152">
        <v>2108</v>
      </c>
      <c r="O10" s="156">
        <f aca="true" t="shared" si="0" ref="O10:O18">O11-0.005</f>
        <v>0.11499999999999996</v>
      </c>
      <c r="P10" s="157">
        <f aca="true" t="shared" si="1" ref="P10:P19">N10*O10</f>
        <v>242.41999999999993</v>
      </c>
      <c r="Q10" s="158"/>
      <c r="R10" s="158"/>
      <c r="S10" s="158"/>
    </row>
    <row r="11" spans="1:20" ht="11.25">
      <c r="A11" s="142">
        <v>1999</v>
      </c>
      <c r="B11" s="119">
        <v>1286702</v>
      </c>
      <c r="C11" s="119">
        <v>284015</v>
      </c>
      <c r="D11" s="119">
        <v>297885</v>
      </c>
      <c r="E11" s="119">
        <v>101238</v>
      </c>
      <c r="F11" s="119">
        <v>1969840</v>
      </c>
      <c r="G11" s="119">
        <v>13224465</v>
      </c>
      <c r="H11" s="126">
        <v>14.9</v>
      </c>
      <c r="I11" s="151">
        <v>1999</v>
      </c>
      <c r="J11" s="151">
        <v>627</v>
      </c>
      <c r="K11" s="151">
        <v>513</v>
      </c>
      <c r="L11" s="151">
        <v>488</v>
      </c>
      <c r="M11" s="151">
        <v>517</v>
      </c>
      <c r="N11" s="152">
        <v>2145</v>
      </c>
      <c r="O11" s="156">
        <f t="shared" si="0"/>
        <v>0.11999999999999997</v>
      </c>
      <c r="P11" s="157">
        <f t="shared" si="1"/>
        <v>257.3999999999999</v>
      </c>
      <c r="Q11" s="158"/>
      <c r="R11" s="159"/>
      <c r="S11" s="158"/>
      <c r="T11" s="159"/>
    </row>
    <row r="12" spans="1:20" ht="11.25">
      <c r="A12" s="142">
        <v>2000</v>
      </c>
      <c r="B12" s="119">
        <v>1463668</v>
      </c>
      <c r="C12" s="119">
        <v>338314</v>
      </c>
      <c r="D12" s="119">
        <v>300728</v>
      </c>
      <c r="E12" s="119">
        <v>168446</v>
      </c>
      <c r="F12" s="119">
        <v>2271156</v>
      </c>
      <c r="G12" s="119">
        <v>15180253</v>
      </c>
      <c r="H12" s="126">
        <v>15</v>
      </c>
      <c r="I12" s="151">
        <v>2000</v>
      </c>
      <c r="J12" s="151">
        <v>632</v>
      </c>
      <c r="K12" s="151">
        <v>509</v>
      </c>
      <c r="L12" s="151">
        <v>495</v>
      </c>
      <c r="M12" s="151">
        <v>520</v>
      </c>
      <c r="N12" s="152">
        <v>2156</v>
      </c>
      <c r="O12" s="156">
        <f t="shared" si="0"/>
        <v>0.12499999999999997</v>
      </c>
      <c r="P12" s="157">
        <f t="shared" si="1"/>
        <v>269.49999999999994</v>
      </c>
      <c r="Q12" s="158"/>
      <c r="R12" s="159"/>
      <c r="S12" s="158"/>
      <c r="T12" s="159"/>
    </row>
    <row r="13" spans="1:20" ht="11.25">
      <c r="A13" s="142">
        <v>2001</v>
      </c>
      <c r="B13" s="119">
        <v>1450822</v>
      </c>
      <c r="C13" s="119">
        <v>552015</v>
      </c>
      <c r="D13" s="119">
        <v>326116</v>
      </c>
      <c r="E13" s="119">
        <v>266926</v>
      </c>
      <c r="F13" s="119">
        <v>2595879</v>
      </c>
      <c r="G13" s="119">
        <v>16528984</v>
      </c>
      <c r="H13" s="126">
        <v>15.7</v>
      </c>
      <c r="I13" s="151">
        <v>2001</v>
      </c>
      <c r="J13" s="151">
        <v>633</v>
      </c>
      <c r="K13" s="151">
        <v>491</v>
      </c>
      <c r="L13" s="151">
        <v>529</v>
      </c>
      <c r="M13" s="151">
        <v>536</v>
      </c>
      <c r="N13" s="152">
        <v>2189</v>
      </c>
      <c r="O13" s="156">
        <f t="shared" si="0"/>
        <v>0.12999999999999998</v>
      </c>
      <c r="P13" s="157">
        <f t="shared" si="1"/>
        <v>284.56999999999994</v>
      </c>
      <c r="Q13" s="158">
        <f aca="true" t="shared" si="2" ref="Q13:Q19">F13/P13</f>
        <v>9122.110552763821</v>
      </c>
      <c r="R13" s="159"/>
      <c r="S13" s="158">
        <f aca="true" t="shared" si="3" ref="S13:S19">(G13-F13)/(N13-P13)</f>
        <v>7316.154965002652</v>
      </c>
      <c r="T13" s="159"/>
    </row>
    <row r="14" spans="1:20" ht="11.25">
      <c r="A14" s="142">
        <v>2002</v>
      </c>
      <c r="B14" s="119">
        <v>1601134</v>
      </c>
      <c r="C14" s="119">
        <v>546170</v>
      </c>
      <c r="D14" s="119">
        <v>364446</v>
      </c>
      <c r="E14" s="119">
        <v>333877</v>
      </c>
      <c r="F14" s="119">
        <v>2845627</v>
      </c>
      <c r="G14" s="119">
        <v>16776699</v>
      </c>
      <c r="H14" s="126">
        <v>17</v>
      </c>
      <c r="I14" s="151">
        <v>2002</v>
      </c>
      <c r="J14" s="151">
        <v>637</v>
      </c>
      <c r="K14" s="151">
        <v>514</v>
      </c>
      <c r="L14" s="151">
        <v>514</v>
      </c>
      <c r="M14" s="151">
        <v>514</v>
      </c>
      <c r="N14" s="152">
        <v>2179</v>
      </c>
      <c r="O14" s="156">
        <f t="shared" si="0"/>
        <v>0.13499999999999998</v>
      </c>
      <c r="P14" s="157">
        <f t="shared" si="1"/>
        <v>294.16499999999996</v>
      </c>
      <c r="Q14" s="158">
        <f t="shared" si="2"/>
        <v>9673.574354528922</v>
      </c>
      <c r="R14" s="159">
        <f aca="true" t="shared" si="4" ref="R14:R19">Q14/Q13</f>
        <v>1.0604535319513333</v>
      </c>
      <c r="S14" s="158">
        <f t="shared" si="3"/>
        <v>7391.136094140867</v>
      </c>
      <c r="T14" s="159">
        <f aca="true" t="shared" si="5" ref="T14:T19">S14/S13</f>
        <v>1.0102487070731678</v>
      </c>
    </row>
    <row r="15" spans="1:20" ht="11.25">
      <c r="A15" s="142">
        <v>2003</v>
      </c>
      <c r="B15" s="119">
        <v>1756756</v>
      </c>
      <c r="C15" s="119">
        <v>534311</v>
      </c>
      <c r="D15" s="119">
        <v>507982</v>
      </c>
      <c r="E15" s="119">
        <v>383151</v>
      </c>
      <c r="F15" s="119">
        <v>3182200</v>
      </c>
      <c r="G15" s="119">
        <v>18029108</v>
      </c>
      <c r="H15" s="126">
        <v>17.7</v>
      </c>
      <c r="I15" s="151">
        <v>2003</v>
      </c>
      <c r="J15" s="151">
        <v>658</v>
      </c>
      <c r="K15" s="151">
        <v>511</v>
      </c>
      <c r="L15" s="151">
        <v>508</v>
      </c>
      <c r="M15" s="151">
        <v>543</v>
      </c>
      <c r="N15" s="152">
        <v>2220</v>
      </c>
      <c r="O15" s="156">
        <f t="shared" si="0"/>
        <v>0.13999999999999999</v>
      </c>
      <c r="P15" s="157">
        <f t="shared" si="1"/>
        <v>310.79999999999995</v>
      </c>
      <c r="Q15" s="158">
        <f t="shared" si="2"/>
        <v>10238.73873873874</v>
      </c>
      <c r="R15" s="159">
        <f t="shared" si="4"/>
        <v>1.0584235323466784</v>
      </c>
      <c r="S15" s="158">
        <f t="shared" si="3"/>
        <v>7776.507437670228</v>
      </c>
      <c r="T15" s="159">
        <f t="shared" si="5"/>
        <v>1.052139662782675</v>
      </c>
    </row>
    <row r="16" spans="1:20" ht="11.25">
      <c r="A16" s="142">
        <v>2004</v>
      </c>
      <c r="B16" s="119">
        <v>1883592</v>
      </c>
      <c r="C16" s="119">
        <v>697150</v>
      </c>
      <c r="D16" s="119">
        <v>549531</v>
      </c>
      <c r="E16" s="119">
        <v>321428</v>
      </c>
      <c r="F16" s="119">
        <v>3451701</v>
      </c>
      <c r="G16" s="119">
        <v>18678435</v>
      </c>
      <c r="H16" s="126">
        <v>18.5</v>
      </c>
      <c r="I16" s="151">
        <v>2004</v>
      </c>
      <c r="J16" s="151">
        <v>603</v>
      </c>
      <c r="K16" s="151">
        <v>530</v>
      </c>
      <c r="L16" s="151">
        <v>510</v>
      </c>
      <c r="M16" s="151">
        <v>533</v>
      </c>
      <c r="N16" s="152">
        <v>2176</v>
      </c>
      <c r="O16" s="156">
        <f t="shared" si="0"/>
        <v>0.145</v>
      </c>
      <c r="P16" s="157">
        <f t="shared" si="1"/>
        <v>315.52</v>
      </c>
      <c r="Q16" s="158">
        <f t="shared" si="2"/>
        <v>10939.721729208926</v>
      </c>
      <c r="R16" s="159">
        <f t="shared" si="4"/>
        <v>1.0684638028527853</v>
      </c>
      <c r="S16" s="158">
        <f t="shared" si="3"/>
        <v>8184.304050567595</v>
      </c>
      <c r="T16" s="159">
        <f t="shared" si="5"/>
        <v>1.0524395580105739</v>
      </c>
    </row>
    <row r="17" spans="1:20" ht="11.25">
      <c r="A17" s="142">
        <v>2005</v>
      </c>
      <c r="B17" s="119">
        <v>2345743</v>
      </c>
      <c r="C17" s="119">
        <v>723408</v>
      </c>
      <c r="D17" s="119">
        <v>435407</v>
      </c>
      <c r="E17" s="119">
        <v>436475</v>
      </c>
      <c r="F17" s="119">
        <v>3941033</v>
      </c>
      <c r="G17" s="119">
        <v>20127989</v>
      </c>
      <c r="H17" s="126">
        <v>19.6</v>
      </c>
      <c r="I17" s="151">
        <v>2005</v>
      </c>
      <c r="J17" s="151">
        <v>602</v>
      </c>
      <c r="K17" s="151">
        <v>518</v>
      </c>
      <c r="L17" s="151">
        <v>538</v>
      </c>
      <c r="M17" s="151">
        <v>529</v>
      </c>
      <c r="N17" s="152">
        <v>2187</v>
      </c>
      <c r="O17" s="156">
        <f t="shared" si="0"/>
        <v>0.15</v>
      </c>
      <c r="P17" s="157">
        <f t="shared" si="1"/>
        <v>328.05</v>
      </c>
      <c r="Q17" s="158">
        <f t="shared" si="2"/>
        <v>12013.513183965859</v>
      </c>
      <c r="R17" s="159">
        <f t="shared" si="4"/>
        <v>1.0981552804848702</v>
      </c>
      <c r="S17" s="158">
        <f t="shared" si="3"/>
        <v>8707.580085532156</v>
      </c>
      <c r="T17" s="159">
        <f t="shared" si="5"/>
        <v>1.0639365340939735</v>
      </c>
    </row>
    <row r="18" spans="1:20" ht="11.25">
      <c r="A18" s="142">
        <v>2006</v>
      </c>
      <c r="B18" s="119">
        <v>2647017</v>
      </c>
      <c r="C18" s="119">
        <v>559642</v>
      </c>
      <c r="D18" s="119">
        <v>683146</v>
      </c>
      <c r="E18" s="119">
        <v>464538</v>
      </c>
      <c r="F18" s="119">
        <v>4354343</v>
      </c>
      <c r="G18" s="119">
        <v>21306627</v>
      </c>
      <c r="H18" s="126">
        <v>20.4</v>
      </c>
      <c r="I18" s="151">
        <v>2006</v>
      </c>
      <c r="J18" s="151">
        <v>546</v>
      </c>
      <c r="K18" s="151">
        <v>528</v>
      </c>
      <c r="L18" s="151">
        <v>531</v>
      </c>
      <c r="M18" s="151">
        <v>520</v>
      </c>
      <c r="N18" s="152">
        <v>2125</v>
      </c>
      <c r="O18" s="156">
        <f t="shared" si="0"/>
        <v>0.155</v>
      </c>
      <c r="P18" s="157">
        <f t="shared" si="1"/>
        <v>329.375</v>
      </c>
      <c r="Q18" s="158">
        <f t="shared" si="2"/>
        <v>13220.01669829222</v>
      </c>
      <c r="R18" s="159">
        <f t="shared" si="4"/>
        <v>1.1004288667145803</v>
      </c>
      <c r="S18" s="158">
        <f t="shared" si="3"/>
        <v>9440.882144100244</v>
      </c>
      <c r="T18" s="159">
        <f t="shared" si="5"/>
        <v>1.08421421926242</v>
      </c>
    </row>
    <row r="19" spans="1:20" ht="11.25">
      <c r="A19" s="142">
        <v>2007</v>
      </c>
      <c r="B19" s="119">
        <v>3219099</v>
      </c>
      <c r="C19" s="119">
        <v>659963</v>
      </c>
      <c r="D19" s="119">
        <v>655429</v>
      </c>
      <c r="E19" s="119">
        <v>858748</v>
      </c>
      <c r="F19" s="119">
        <v>5393239</v>
      </c>
      <c r="G19" s="119">
        <v>22824315</v>
      </c>
      <c r="H19" s="126">
        <v>23.6</v>
      </c>
      <c r="I19" s="151">
        <v>2007</v>
      </c>
      <c r="J19" s="151">
        <v>558</v>
      </c>
      <c r="K19" s="151">
        <v>500</v>
      </c>
      <c r="L19" s="151">
        <v>526</v>
      </c>
      <c r="M19" s="151">
        <v>541</v>
      </c>
      <c r="N19" s="152">
        <v>2125</v>
      </c>
      <c r="O19" s="156">
        <v>0.16</v>
      </c>
      <c r="P19" s="157">
        <f t="shared" si="1"/>
        <v>340</v>
      </c>
      <c r="Q19" s="158">
        <f t="shared" si="2"/>
        <v>15862.467647058824</v>
      </c>
      <c r="R19" s="159">
        <f t="shared" si="4"/>
        <v>1.1998825726981086</v>
      </c>
      <c r="S19" s="158">
        <f t="shared" si="3"/>
        <v>9765.30868347339</v>
      </c>
      <c r="T19" s="159">
        <f t="shared" si="5"/>
        <v>1.034364006924489</v>
      </c>
    </row>
    <row r="20" spans="9:14" ht="11.25">
      <c r="I20" s="153"/>
      <c r="J20" s="153"/>
      <c r="K20" s="153"/>
      <c r="L20" s="153"/>
      <c r="M20" s="153"/>
      <c r="N20" s="154"/>
    </row>
    <row r="21" ht="11.25">
      <c r="A21" s="121" t="s">
        <v>208</v>
      </c>
    </row>
    <row r="22" spans="1:8" ht="11.25">
      <c r="A22" s="117">
        <v>2001</v>
      </c>
      <c r="B22" s="119">
        <v>1030610</v>
      </c>
      <c r="C22" s="119">
        <v>219274</v>
      </c>
      <c r="D22" s="119">
        <v>274905</v>
      </c>
      <c r="E22" s="119">
        <v>435873</v>
      </c>
      <c r="F22" s="119">
        <v>1960662</v>
      </c>
      <c r="G22" s="119">
        <v>11059972</v>
      </c>
      <c r="H22" s="126">
        <v>17.7</v>
      </c>
    </row>
    <row r="23" spans="1:8" ht="11.25">
      <c r="A23" s="117">
        <v>2002</v>
      </c>
      <c r="B23" s="119">
        <v>971293</v>
      </c>
      <c r="C23" s="119">
        <v>388684</v>
      </c>
      <c r="D23" s="119">
        <v>313062</v>
      </c>
      <c r="E23" s="119">
        <v>491453</v>
      </c>
      <c r="F23" s="119">
        <v>2164492</v>
      </c>
      <c r="G23" s="119">
        <v>11822327</v>
      </c>
      <c r="H23" s="126">
        <v>18.3</v>
      </c>
    </row>
    <row r="24" spans="1:8" ht="11.25">
      <c r="A24" s="117">
        <v>2003</v>
      </c>
      <c r="B24" s="119">
        <v>1180835</v>
      </c>
      <c r="C24" s="119">
        <v>370949</v>
      </c>
      <c r="D24" s="119">
        <v>279968</v>
      </c>
      <c r="E24" s="119">
        <v>507587</v>
      </c>
      <c r="F24" s="119">
        <v>2339339</v>
      </c>
      <c r="G24" s="119">
        <v>13300689</v>
      </c>
      <c r="H24" s="126">
        <v>17.6</v>
      </c>
    </row>
    <row r="25" spans="1:8" ht="11.25">
      <c r="A25" s="117">
        <v>2004</v>
      </c>
      <c r="B25" s="119">
        <v>1415730</v>
      </c>
      <c r="C25" s="119">
        <v>346017</v>
      </c>
      <c r="D25" s="119">
        <v>300700</v>
      </c>
      <c r="E25" s="119">
        <v>497946</v>
      </c>
      <c r="F25" s="119">
        <v>2560393</v>
      </c>
      <c r="G25" s="119">
        <v>13950844</v>
      </c>
      <c r="H25" s="126">
        <v>18.4</v>
      </c>
    </row>
    <row r="26" spans="1:8" ht="11.25">
      <c r="A26" s="117">
        <v>2005</v>
      </c>
      <c r="B26" s="119">
        <v>1244775</v>
      </c>
      <c r="C26" s="119">
        <v>395570</v>
      </c>
      <c r="D26" s="119">
        <v>276708</v>
      </c>
      <c r="E26" s="119">
        <v>577034</v>
      </c>
      <c r="F26" s="119">
        <v>2494087</v>
      </c>
      <c r="G26" s="119">
        <v>14008400</v>
      </c>
      <c r="H26" s="126">
        <v>17.8</v>
      </c>
    </row>
    <row r="27" spans="1:8" ht="11.25">
      <c r="A27" s="117">
        <v>2006</v>
      </c>
      <c r="B27" s="119">
        <v>1345406</v>
      </c>
      <c r="C27" s="119">
        <v>390567</v>
      </c>
      <c r="D27" s="119">
        <v>461305</v>
      </c>
      <c r="E27" s="119">
        <v>700196</v>
      </c>
      <c r="F27" s="119">
        <v>2897474</v>
      </c>
      <c r="G27" s="119">
        <v>14651775</v>
      </c>
      <c r="H27" s="126">
        <v>19.8</v>
      </c>
    </row>
    <row r="28" spans="1:8" ht="11.25">
      <c r="A28" s="117">
        <v>2007</v>
      </c>
      <c r="B28" s="119">
        <v>1418248</v>
      </c>
      <c r="C28" s="119">
        <v>355619</v>
      </c>
      <c r="D28" s="119">
        <v>521233</v>
      </c>
      <c r="E28" s="119">
        <v>646696</v>
      </c>
      <c r="F28" s="119">
        <v>2941796</v>
      </c>
      <c r="G28" s="119">
        <v>14974850</v>
      </c>
      <c r="H28" s="126">
        <v>19.6</v>
      </c>
    </row>
    <row r="30" ht="11.25">
      <c r="A30" s="121" t="s">
        <v>211</v>
      </c>
    </row>
    <row r="31" spans="1:8" ht="11.25">
      <c r="A31" s="117">
        <v>1998</v>
      </c>
      <c r="B31" s="119">
        <v>1316751</v>
      </c>
      <c r="C31" s="119">
        <v>363595</v>
      </c>
      <c r="D31" s="119">
        <v>435874</v>
      </c>
      <c r="E31" s="119">
        <v>465651</v>
      </c>
      <c r="F31" s="119">
        <v>2581871</v>
      </c>
      <c r="G31" s="119">
        <v>15963709</v>
      </c>
      <c r="H31" s="126">
        <v>16.2</v>
      </c>
    </row>
    <row r="32" spans="1:8" ht="11.25">
      <c r="A32" s="117">
        <v>1999</v>
      </c>
      <c r="B32" s="119">
        <v>1323226</v>
      </c>
      <c r="C32" s="119">
        <v>313811</v>
      </c>
      <c r="D32" s="119">
        <v>637130</v>
      </c>
      <c r="E32" s="119">
        <v>615488</v>
      </c>
      <c r="F32" s="119">
        <v>2889655</v>
      </c>
      <c r="G32" s="119">
        <v>17140295</v>
      </c>
      <c r="H32" s="126">
        <v>16.9</v>
      </c>
    </row>
    <row r="33" spans="1:8" ht="11.25">
      <c r="A33" s="117">
        <v>2000</v>
      </c>
      <c r="B33" s="119">
        <v>1419909</v>
      </c>
      <c r="C33" s="119">
        <v>338773</v>
      </c>
      <c r="D33" s="119">
        <v>596053</v>
      </c>
      <c r="E33" s="119">
        <v>860227</v>
      </c>
      <c r="F33" s="119">
        <v>3214962</v>
      </c>
      <c r="G33" s="119">
        <v>18812809</v>
      </c>
      <c r="H33" s="126">
        <v>17.1</v>
      </c>
    </row>
    <row r="34" spans="1:8" ht="11.25">
      <c r="A34" s="117">
        <v>2001</v>
      </c>
      <c r="B34" s="119">
        <v>1447511</v>
      </c>
      <c r="C34" s="119">
        <v>326179</v>
      </c>
      <c r="D34" s="119">
        <v>635583</v>
      </c>
      <c r="E34" s="119">
        <v>947770</v>
      </c>
      <c r="F34" s="119">
        <v>3357043</v>
      </c>
      <c r="G34" s="119">
        <v>20629517</v>
      </c>
      <c r="H34" s="126">
        <v>16.3</v>
      </c>
    </row>
    <row r="35" spans="1:8" ht="11.25">
      <c r="A35" s="117">
        <v>2002</v>
      </c>
      <c r="B35" s="119">
        <v>1612795</v>
      </c>
      <c r="C35" s="119">
        <v>367117</v>
      </c>
      <c r="D35" s="119">
        <v>669429</v>
      </c>
      <c r="E35" s="119">
        <v>1186021</v>
      </c>
      <c r="F35" s="119">
        <v>3835362</v>
      </c>
      <c r="G35" s="119">
        <v>22211264</v>
      </c>
      <c r="H35" s="126">
        <v>17.3</v>
      </c>
    </row>
    <row r="36" spans="1:8" ht="11.25">
      <c r="A36" s="117">
        <v>2003</v>
      </c>
      <c r="B36" s="119">
        <v>1778947</v>
      </c>
      <c r="C36" s="119">
        <v>402204</v>
      </c>
      <c r="D36" s="119">
        <v>910382</v>
      </c>
      <c r="E36" s="119">
        <v>1457941</v>
      </c>
      <c r="F36" s="119">
        <v>4549474</v>
      </c>
      <c r="G36" s="119">
        <v>23572759</v>
      </c>
      <c r="H36" s="126">
        <v>19.3</v>
      </c>
    </row>
    <row r="37" spans="1:8" ht="11.25">
      <c r="A37" s="117">
        <v>2004</v>
      </c>
      <c r="B37" s="119">
        <v>1508041</v>
      </c>
      <c r="C37" s="119">
        <v>442482</v>
      </c>
      <c r="D37" s="119">
        <v>1211288</v>
      </c>
      <c r="E37" s="119">
        <v>1724298</v>
      </c>
      <c r="F37" s="119">
        <v>4886109</v>
      </c>
      <c r="G37" s="119">
        <v>25583926</v>
      </c>
      <c r="H37" s="126">
        <v>19.1</v>
      </c>
    </row>
    <row r="38" spans="1:8" ht="11.25">
      <c r="A38" s="117">
        <v>2005</v>
      </c>
      <c r="B38" s="119">
        <v>2052768</v>
      </c>
      <c r="C38" s="119">
        <v>444450</v>
      </c>
      <c r="D38" s="119">
        <v>1450602</v>
      </c>
      <c r="E38" s="119">
        <v>1747179</v>
      </c>
      <c r="F38" s="119">
        <v>5694999</v>
      </c>
      <c r="G38" s="119">
        <v>26833676</v>
      </c>
      <c r="H38" s="126">
        <v>21.2</v>
      </c>
    </row>
    <row r="39" spans="1:8" ht="11.25">
      <c r="A39" s="117">
        <v>2006</v>
      </c>
      <c r="B39" s="119">
        <v>2316172</v>
      </c>
      <c r="C39" s="119">
        <v>479003</v>
      </c>
      <c r="D39" s="119">
        <v>1846751</v>
      </c>
      <c r="E39" s="119">
        <v>1787808</v>
      </c>
      <c r="F39" s="119">
        <v>6429734</v>
      </c>
      <c r="G39" s="119">
        <v>28996699</v>
      </c>
      <c r="H39" s="126">
        <v>22.2</v>
      </c>
    </row>
    <row r="40" spans="1:8" ht="11.25">
      <c r="A40" s="117">
        <v>2007</v>
      </c>
      <c r="B40" s="119">
        <v>2519517</v>
      </c>
      <c r="C40" s="119">
        <v>477638</v>
      </c>
      <c r="D40" s="119">
        <v>1787778</v>
      </c>
      <c r="E40" s="119">
        <v>2235215</v>
      </c>
      <c r="F40" s="119">
        <v>7020148</v>
      </c>
      <c r="G40" s="119">
        <v>30246441</v>
      </c>
      <c r="H40" s="126">
        <v>23.2</v>
      </c>
    </row>
    <row r="42" ht="11.25">
      <c r="A42" s="121" t="s">
        <v>212</v>
      </c>
    </row>
    <row r="43" spans="1:8" ht="11.25">
      <c r="A43" s="117">
        <v>1998</v>
      </c>
      <c r="B43" s="119">
        <v>1077879</v>
      </c>
      <c r="C43" s="119">
        <v>433833</v>
      </c>
      <c r="D43" s="119">
        <v>148791</v>
      </c>
      <c r="E43" s="119">
        <v>347634</v>
      </c>
      <c r="F43" s="119">
        <v>2008137</v>
      </c>
      <c r="G43" s="119">
        <v>11070472</v>
      </c>
      <c r="H43" s="126">
        <v>18.1</v>
      </c>
    </row>
    <row r="44" spans="1:8" ht="11.25">
      <c r="A44" s="117">
        <v>1999</v>
      </c>
      <c r="B44" s="119">
        <v>1383973</v>
      </c>
      <c r="C44" s="119">
        <v>363985</v>
      </c>
      <c r="D44" s="119">
        <v>143953</v>
      </c>
      <c r="E44" s="119">
        <v>396427</v>
      </c>
      <c r="F44" s="119">
        <v>2288338</v>
      </c>
      <c r="G44" s="119">
        <v>11921629</v>
      </c>
      <c r="H44" s="126">
        <v>19.2</v>
      </c>
    </row>
    <row r="45" spans="1:8" ht="11.25">
      <c r="A45" s="117">
        <v>2000</v>
      </c>
      <c r="B45" s="119">
        <v>1326518</v>
      </c>
      <c r="C45" s="119">
        <v>443332</v>
      </c>
      <c r="D45" s="119">
        <v>101847</v>
      </c>
      <c r="E45" s="119">
        <v>556214</v>
      </c>
      <c r="F45" s="119">
        <v>2427911</v>
      </c>
      <c r="G45" s="119">
        <v>12478958</v>
      </c>
      <c r="H45" s="126">
        <v>19.5</v>
      </c>
    </row>
    <row r="46" spans="1:8" ht="11.25">
      <c r="A46" s="117">
        <v>2001</v>
      </c>
      <c r="B46" s="119">
        <v>1587592</v>
      </c>
      <c r="C46" s="119">
        <v>165442</v>
      </c>
      <c r="D46" s="119">
        <v>133959</v>
      </c>
      <c r="E46" s="119">
        <v>418513</v>
      </c>
      <c r="F46" s="119">
        <v>2305506</v>
      </c>
      <c r="G46" s="119">
        <v>13552256</v>
      </c>
      <c r="H46" s="126">
        <v>17</v>
      </c>
    </row>
    <row r="47" spans="1:8" ht="11.25">
      <c r="A47" s="117">
        <v>2002</v>
      </c>
      <c r="B47" s="119">
        <v>1706835</v>
      </c>
      <c r="C47" s="119">
        <v>274604</v>
      </c>
      <c r="D47" s="119">
        <v>74163</v>
      </c>
      <c r="E47" s="119">
        <v>461869</v>
      </c>
      <c r="F47" s="119">
        <v>2517471</v>
      </c>
      <c r="G47" s="119">
        <v>14631133</v>
      </c>
      <c r="H47" s="126">
        <v>17.2</v>
      </c>
    </row>
    <row r="48" spans="1:8" ht="11.25">
      <c r="A48" s="117">
        <v>2003</v>
      </c>
      <c r="B48" s="119">
        <v>1912701</v>
      </c>
      <c r="C48" s="119">
        <v>283056</v>
      </c>
      <c r="D48" s="119">
        <v>109560</v>
      </c>
      <c r="E48" s="119">
        <v>396393</v>
      </c>
      <c r="F48" s="119">
        <v>2701710</v>
      </c>
      <c r="G48" s="119">
        <v>14572704</v>
      </c>
      <c r="H48" s="126">
        <v>18.5</v>
      </c>
    </row>
    <row r="49" spans="1:8" ht="11.25">
      <c r="A49" s="117">
        <v>2004</v>
      </c>
      <c r="B49" s="119">
        <v>1956000</v>
      </c>
      <c r="C49" s="119">
        <v>268828</v>
      </c>
      <c r="D49" s="119">
        <v>117191</v>
      </c>
      <c r="E49" s="119">
        <v>774033</v>
      </c>
      <c r="F49" s="119">
        <v>3116052</v>
      </c>
      <c r="G49" s="119">
        <v>15149894</v>
      </c>
      <c r="H49" s="126">
        <v>20.6</v>
      </c>
    </row>
    <row r="50" spans="1:8" ht="11.25">
      <c r="A50" s="117">
        <v>2005</v>
      </c>
      <c r="B50" s="119">
        <v>2078205</v>
      </c>
      <c r="C50" s="119">
        <v>294221</v>
      </c>
      <c r="D50" s="119">
        <v>176680</v>
      </c>
      <c r="E50" s="119">
        <v>681329</v>
      </c>
      <c r="F50" s="119">
        <v>3230435</v>
      </c>
      <c r="G50" s="119">
        <v>15653101</v>
      </c>
      <c r="H50" s="126">
        <v>20.6</v>
      </c>
    </row>
    <row r="51" spans="1:8" ht="11.25">
      <c r="A51" s="117">
        <v>2006</v>
      </c>
      <c r="B51" s="119">
        <v>2270941</v>
      </c>
      <c r="C51" s="119">
        <v>289341</v>
      </c>
      <c r="D51" s="119">
        <v>269671</v>
      </c>
      <c r="E51" s="119">
        <v>785274</v>
      </c>
      <c r="F51" s="119">
        <v>3615227</v>
      </c>
      <c r="G51" s="119">
        <v>16497769</v>
      </c>
      <c r="H51" s="126">
        <v>21.9</v>
      </c>
    </row>
    <row r="52" spans="1:8" ht="11.25">
      <c r="A52" s="117">
        <v>2007</v>
      </c>
      <c r="B52" s="119">
        <v>2635258</v>
      </c>
      <c r="C52" s="119">
        <v>292562</v>
      </c>
      <c r="D52" s="119">
        <v>240641</v>
      </c>
      <c r="E52" s="119">
        <v>835918</v>
      </c>
      <c r="F52" s="119">
        <v>4004379</v>
      </c>
      <c r="G52" s="119">
        <v>17852007</v>
      </c>
      <c r="H52" s="126">
        <v>22.4</v>
      </c>
    </row>
    <row r="54" ht="11.25">
      <c r="A54" s="121" t="s">
        <v>210</v>
      </c>
    </row>
    <row r="55" spans="1:8" ht="11.25">
      <c r="A55" s="117">
        <v>1998</v>
      </c>
      <c r="B55" s="119">
        <v>1013210</v>
      </c>
      <c r="C55" s="119">
        <v>301097</v>
      </c>
      <c r="D55" s="119">
        <v>10793</v>
      </c>
      <c r="E55" s="119">
        <v>438495</v>
      </c>
      <c r="F55" s="119">
        <v>1763595</v>
      </c>
      <c r="G55" s="119">
        <v>11622841</v>
      </c>
      <c r="H55" s="126">
        <v>15.2</v>
      </c>
    </row>
    <row r="56" spans="1:8" ht="11.25">
      <c r="A56" s="117">
        <v>1999</v>
      </c>
      <c r="B56" s="119">
        <v>970379</v>
      </c>
      <c r="C56" s="119">
        <v>374073</v>
      </c>
      <c r="D56" s="119">
        <v>17025</v>
      </c>
      <c r="E56" s="119">
        <v>526375</v>
      </c>
      <c r="F56" s="119">
        <v>1887852</v>
      </c>
      <c r="G56" s="119">
        <v>12361396</v>
      </c>
      <c r="H56" s="126">
        <v>15.3</v>
      </c>
    </row>
    <row r="57" spans="1:8" ht="11.25">
      <c r="A57" s="117">
        <v>2000</v>
      </c>
      <c r="B57" s="119">
        <v>1092514</v>
      </c>
      <c r="C57" s="119">
        <v>381087</v>
      </c>
      <c r="D57" s="119">
        <v>5500</v>
      </c>
      <c r="E57" s="119">
        <v>579362</v>
      </c>
      <c r="F57" s="119">
        <v>2058463</v>
      </c>
      <c r="G57" s="119">
        <v>12972345</v>
      </c>
      <c r="H57" s="126">
        <v>15.9</v>
      </c>
    </row>
    <row r="58" spans="1:8" ht="11.25">
      <c r="A58" s="117">
        <v>2001</v>
      </c>
      <c r="B58" s="119">
        <v>1210404</v>
      </c>
      <c r="C58" s="119">
        <v>527841</v>
      </c>
      <c r="D58" s="119">
        <v>5500</v>
      </c>
      <c r="E58" s="119">
        <v>712338</v>
      </c>
      <c r="F58" s="119">
        <v>2456083</v>
      </c>
      <c r="G58" s="119">
        <v>13388892</v>
      </c>
      <c r="H58" s="126">
        <v>18.3</v>
      </c>
    </row>
    <row r="59" spans="1:8" ht="11.25">
      <c r="A59" s="117">
        <v>2002</v>
      </c>
      <c r="B59" s="119">
        <v>1314825</v>
      </c>
      <c r="C59" s="119">
        <v>588616</v>
      </c>
      <c r="D59" s="119">
        <v>5500</v>
      </c>
      <c r="E59" s="119">
        <v>717422</v>
      </c>
      <c r="F59" s="119">
        <v>2626363</v>
      </c>
      <c r="G59" s="119">
        <v>14304792</v>
      </c>
      <c r="H59" s="126">
        <v>18.4</v>
      </c>
    </row>
    <row r="60" spans="1:8" ht="11.25">
      <c r="A60" s="117">
        <v>2003</v>
      </c>
      <c r="B60" s="119">
        <v>1430275</v>
      </c>
      <c r="C60" s="119">
        <v>353943</v>
      </c>
      <c r="D60" s="119">
        <v>5500</v>
      </c>
      <c r="E60" s="119">
        <v>840542</v>
      </c>
      <c r="F60" s="119">
        <v>2630260</v>
      </c>
      <c r="G60" s="119">
        <v>14818438</v>
      </c>
      <c r="H60" s="126">
        <v>17.7</v>
      </c>
    </row>
    <row r="61" spans="1:8" ht="11.25">
      <c r="A61" s="117">
        <v>2004</v>
      </c>
      <c r="B61" s="119">
        <v>1600491</v>
      </c>
      <c r="C61" s="119">
        <v>490459</v>
      </c>
      <c r="D61" s="119">
        <v>198327</v>
      </c>
      <c r="E61" s="119">
        <v>481330</v>
      </c>
      <c r="F61" s="119">
        <v>2770607</v>
      </c>
      <c r="G61" s="119">
        <v>15637949</v>
      </c>
      <c r="H61" s="126">
        <v>17.7</v>
      </c>
    </row>
    <row r="62" spans="1:8" ht="11.25">
      <c r="A62" s="117">
        <v>2005</v>
      </c>
      <c r="B62" s="119">
        <v>1845152</v>
      </c>
      <c r="C62" s="119">
        <v>541787</v>
      </c>
      <c r="D62" s="119">
        <v>355293</v>
      </c>
      <c r="E62" s="119">
        <v>748018</v>
      </c>
      <c r="F62" s="119">
        <v>3490250</v>
      </c>
      <c r="G62" s="119">
        <v>17544446</v>
      </c>
      <c r="H62" s="126">
        <v>19.9</v>
      </c>
    </row>
    <row r="63" spans="1:8" ht="11.25">
      <c r="A63" s="117">
        <v>2006</v>
      </c>
      <c r="B63" s="119">
        <v>1649082</v>
      </c>
      <c r="C63" s="119">
        <v>596647</v>
      </c>
      <c r="D63" s="119">
        <v>377824</v>
      </c>
      <c r="E63" s="119">
        <v>785752</v>
      </c>
      <c r="F63" s="119">
        <v>3409305</v>
      </c>
      <c r="G63" s="119">
        <v>18828436</v>
      </c>
      <c r="H63" s="126">
        <v>18.1</v>
      </c>
    </row>
    <row r="64" spans="1:8" ht="11.25">
      <c r="A64" s="117">
        <v>2007</v>
      </c>
      <c r="B64" s="119">
        <v>1702519</v>
      </c>
      <c r="C64" s="119">
        <v>587204</v>
      </c>
      <c r="D64" s="119">
        <v>428855</v>
      </c>
      <c r="E64" s="119">
        <v>643411</v>
      </c>
      <c r="F64" s="119">
        <v>3361989</v>
      </c>
      <c r="G64" s="119">
        <v>19543989</v>
      </c>
      <c r="H64" s="126">
        <v>17.2</v>
      </c>
    </row>
    <row r="65" spans="1:8" ht="11.25">
      <c r="A65" s="117"/>
      <c r="B65" s="119"/>
      <c r="C65" s="119"/>
      <c r="D65" s="119"/>
      <c r="E65" s="119"/>
      <c r="F65" s="119"/>
      <c r="G65" s="119"/>
      <c r="H65" s="126"/>
    </row>
    <row r="66" ht="11.25">
      <c r="A66" s="121" t="s">
        <v>213</v>
      </c>
    </row>
    <row r="67" spans="1:8" ht="11.25">
      <c r="A67" s="117">
        <v>1998</v>
      </c>
      <c r="B67" s="119">
        <v>1489669</v>
      </c>
      <c r="C67" s="119">
        <v>156309</v>
      </c>
      <c r="D67" s="119">
        <v>113683</v>
      </c>
      <c r="E67" s="119">
        <v>270410</v>
      </c>
      <c r="F67" s="119">
        <v>2030071</v>
      </c>
      <c r="G67" s="119">
        <v>15646510</v>
      </c>
      <c r="H67" s="126">
        <v>13</v>
      </c>
    </row>
    <row r="68" spans="1:8" ht="11.25">
      <c r="A68" s="117">
        <v>1999</v>
      </c>
      <c r="B68" s="119">
        <v>1683584</v>
      </c>
      <c r="C68" s="119">
        <v>155491</v>
      </c>
      <c r="D68" s="119">
        <v>77478</v>
      </c>
      <c r="E68" s="119">
        <v>227927</v>
      </c>
      <c r="F68" s="119">
        <v>2144480</v>
      </c>
      <c r="G68" s="119">
        <v>16111497</v>
      </c>
      <c r="H68" s="126">
        <v>13.3</v>
      </c>
    </row>
    <row r="69" spans="1:8" ht="11.25">
      <c r="A69" s="117">
        <v>2000</v>
      </c>
      <c r="B69" s="119">
        <v>1772333</v>
      </c>
      <c r="C69" s="119">
        <v>161568</v>
      </c>
      <c r="D69" s="119">
        <v>148494</v>
      </c>
      <c r="E69" s="119">
        <v>376328</v>
      </c>
      <c r="F69" s="119">
        <v>2458723</v>
      </c>
      <c r="G69" s="119">
        <v>17255346</v>
      </c>
      <c r="H69" s="126">
        <v>14.2</v>
      </c>
    </row>
    <row r="70" spans="1:8" ht="11.25">
      <c r="A70" s="117">
        <v>2001</v>
      </c>
      <c r="B70" s="119">
        <v>1708530</v>
      </c>
      <c r="C70" s="119">
        <v>223205</v>
      </c>
      <c r="D70" s="119">
        <v>223085</v>
      </c>
      <c r="E70" s="119">
        <v>323926</v>
      </c>
      <c r="F70" s="119">
        <v>2478746</v>
      </c>
      <c r="G70" s="119">
        <v>18437339</v>
      </c>
      <c r="H70" s="126">
        <v>13.4</v>
      </c>
    </row>
    <row r="71" spans="1:8" ht="11.25">
      <c r="A71" s="117">
        <v>2002</v>
      </c>
      <c r="B71" s="119">
        <v>1904190</v>
      </c>
      <c r="C71" s="119">
        <v>297983</v>
      </c>
      <c r="D71" s="119">
        <v>214756</v>
      </c>
      <c r="E71" s="119">
        <v>412981</v>
      </c>
      <c r="F71" s="119">
        <v>2829910</v>
      </c>
      <c r="G71" s="119">
        <v>19404645</v>
      </c>
      <c r="H71" s="126">
        <v>14.6</v>
      </c>
    </row>
    <row r="72" spans="1:8" ht="11.25">
      <c r="A72" s="117">
        <v>2003</v>
      </c>
      <c r="B72" s="119">
        <v>1909866</v>
      </c>
      <c r="C72" s="119">
        <v>349921</v>
      </c>
      <c r="D72" s="119">
        <v>294136</v>
      </c>
      <c r="E72" s="119">
        <v>311553</v>
      </c>
      <c r="F72" s="119">
        <v>2865476</v>
      </c>
      <c r="G72" s="119">
        <v>20995399</v>
      </c>
      <c r="H72" s="126">
        <v>13.6</v>
      </c>
    </row>
    <row r="73" spans="1:8" ht="11.25">
      <c r="A73" s="117">
        <v>2004</v>
      </c>
      <c r="B73" s="119">
        <v>1978977</v>
      </c>
      <c r="C73" s="119">
        <v>343608</v>
      </c>
      <c r="D73" s="119">
        <v>168153</v>
      </c>
      <c r="E73" s="119">
        <v>367642</v>
      </c>
      <c r="F73" s="119">
        <v>2858380</v>
      </c>
      <c r="G73" s="119">
        <v>22132649</v>
      </c>
      <c r="H73" s="126">
        <v>12.9</v>
      </c>
    </row>
    <row r="74" spans="1:8" ht="11.25">
      <c r="A74" s="117">
        <v>2005</v>
      </c>
      <c r="B74" s="119">
        <v>1813157</v>
      </c>
      <c r="C74" s="119">
        <v>169727</v>
      </c>
      <c r="D74" s="119">
        <v>339103</v>
      </c>
      <c r="E74" s="119">
        <v>602285</v>
      </c>
      <c r="F74" s="119">
        <v>2924272</v>
      </c>
      <c r="G74" s="119">
        <v>22970730</v>
      </c>
      <c r="H74" s="126">
        <v>12.7</v>
      </c>
    </row>
    <row r="75" spans="1:8" ht="11.25">
      <c r="A75" s="117">
        <v>2006</v>
      </c>
      <c r="B75" s="119">
        <v>2744648</v>
      </c>
      <c r="C75" s="119">
        <v>360724</v>
      </c>
      <c r="D75" s="119">
        <v>463468</v>
      </c>
      <c r="E75" s="119">
        <v>721336</v>
      </c>
      <c r="F75" s="119">
        <v>4290176</v>
      </c>
      <c r="G75" s="119">
        <v>23871737</v>
      </c>
      <c r="H75" s="126">
        <v>18</v>
      </c>
    </row>
    <row r="76" spans="1:8" ht="11.25">
      <c r="A76" s="117">
        <v>2007</v>
      </c>
      <c r="B76" s="119">
        <v>2095679</v>
      </c>
      <c r="C76" s="119">
        <v>501019</v>
      </c>
      <c r="D76" s="119">
        <v>435506</v>
      </c>
      <c r="E76" s="119">
        <v>806800</v>
      </c>
      <c r="F76" s="119">
        <v>3839004</v>
      </c>
      <c r="G76" s="119">
        <v>25263093</v>
      </c>
      <c r="H76" s="126">
        <v>15.2</v>
      </c>
    </row>
    <row r="78" ht="11.25">
      <c r="A78" s="121" t="s">
        <v>214</v>
      </c>
    </row>
    <row r="79" spans="1:8" ht="11.25">
      <c r="A79" s="117">
        <v>1998</v>
      </c>
      <c r="B79" s="119">
        <v>660185</v>
      </c>
      <c r="C79" s="119">
        <v>363810</v>
      </c>
      <c r="D79" s="119">
        <v>442378</v>
      </c>
      <c r="E79" s="119">
        <v>456118</v>
      </c>
      <c r="F79" s="119">
        <v>1922491</v>
      </c>
      <c r="G79" s="119">
        <v>12190587</v>
      </c>
      <c r="H79" s="126">
        <v>15.8</v>
      </c>
    </row>
    <row r="80" spans="1:8" ht="11.25">
      <c r="A80" s="117">
        <v>1999</v>
      </c>
      <c r="B80" s="119">
        <v>706420</v>
      </c>
      <c r="C80" s="119">
        <v>445435</v>
      </c>
      <c r="D80" s="119">
        <v>470328</v>
      </c>
      <c r="E80" s="119">
        <v>417723</v>
      </c>
      <c r="F80" s="119">
        <v>2039906</v>
      </c>
      <c r="G80" s="119">
        <v>13378298</v>
      </c>
      <c r="H80" s="126">
        <v>15.2</v>
      </c>
    </row>
    <row r="81" spans="1:8" ht="11.25">
      <c r="A81" s="117">
        <v>2000</v>
      </c>
      <c r="B81" s="119">
        <v>785505</v>
      </c>
      <c r="C81" s="119">
        <v>463449</v>
      </c>
      <c r="D81" s="119">
        <v>632846</v>
      </c>
      <c r="E81" s="119">
        <v>408372</v>
      </c>
      <c r="F81" s="119">
        <v>2290172</v>
      </c>
      <c r="G81" s="119">
        <v>14342066</v>
      </c>
      <c r="H81" s="126">
        <v>16</v>
      </c>
    </row>
    <row r="82" spans="1:8" ht="11.25">
      <c r="A82" s="117">
        <v>2001</v>
      </c>
      <c r="B82" s="119">
        <v>853587</v>
      </c>
      <c r="C82" s="119">
        <v>484150</v>
      </c>
      <c r="D82" s="119">
        <v>590720</v>
      </c>
      <c r="E82" s="119">
        <v>455255</v>
      </c>
      <c r="F82" s="119">
        <v>2383712</v>
      </c>
      <c r="G82" s="119">
        <v>15227286</v>
      </c>
      <c r="H82" s="126">
        <v>15.7</v>
      </c>
    </row>
    <row r="83" spans="1:8" ht="11.25">
      <c r="A83" s="117">
        <v>2002</v>
      </c>
      <c r="B83" s="119">
        <v>945843</v>
      </c>
      <c r="C83" s="119">
        <v>564949</v>
      </c>
      <c r="D83" s="119">
        <v>464361</v>
      </c>
      <c r="E83" s="119">
        <v>664829</v>
      </c>
      <c r="F83" s="119">
        <v>2639982</v>
      </c>
      <c r="G83" s="119">
        <v>16733978</v>
      </c>
      <c r="H83" s="126">
        <v>15.8</v>
      </c>
    </row>
    <row r="84" spans="1:8" ht="11.25">
      <c r="A84" s="117">
        <v>2003</v>
      </c>
      <c r="B84" s="119">
        <v>1032255</v>
      </c>
      <c r="C84" s="119">
        <v>624341</v>
      </c>
      <c r="D84" s="119">
        <v>599346</v>
      </c>
      <c r="E84" s="119">
        <v>744512</v>
      </c>
      <c r="F84" s="119">
        <v>3000454</v>
      </c>
      <c r="G84" s="119">
        <v>17657003</v>
      </c>
      <c r="H84" s="126">
        <v>17</v>
      </c>
    </row>
    <row r="85" spans="1:8" ht="11.25">
      <c r="A85" s="117">
        <v>2004</v>
      </c>
      <c r="B85" s="119">
        <v>1388041</v>
      </c>
      <c r="C85" s="119">
        <v>482322</v>
      </c>
      <c r="D85" s="119">
        <v>413111</v>
      </c>
      <c r="E85" s="119">
        <v>1045585</v>
      </c>
      <c r="F85" s="119">
        <v>3329059</v>
      </c>
      <c r="G85" s="119">
        <v>17523616</v>
      </c>
      <c r="H85" s="126">
        <v>19</v>
      </c>
    </row>
    <row r="86" spans="1:8" ht="11.25">
      <c r="A86" s="117">
        <v>2005</v>
      </c>
      <c r="B86" s="119">
        <v>1730534</v>
      </c>
      <c r="C86" s="119">
        <v>498305</v>
      </c>
      <c r="D86" s="119">
        <v>611219</v>
      </c>
      <c r="E86" s="119">
        <v>1149265</v>
      </c>
      <c r="F86" s="119">
        <v>3989323</v>
      </c>
      <c r="G86" s="119">
        <v>19710364</v>
      </c>
      <c r="H86" s="126">
        <v>20.2</v>
      </c>
    </row>
    <row r="87" spans="1:8" ht="11.25">
      <c r="A87" s="117">
        <v>2006</v>
      </c>
      <c r="B87" s="119">
        <v>2026798</v>
      </c>
      <c r="C87" s="119">
        <v>586153</v>
      </c>
      <c r="D87" s="119">
        <v>525219</v>
      </c>
      <c r="E87" s="119">
        <v>882532</v>
      </c>
      <c r="F87" s="119">
        <v>4020702</v>
      </c>
      <c r="G87" s="119">
        <v>19880720</v>
      </c>
      <c r="H87" s="126">
        <v>20.2</v>
      </c>
    </row>
    <row r="88" spans="1:8" ht="11.25">
      <c r="A88" s="117">
        <v>2007</v>
      </c>
      <c r="B88" s="119">
        <v>1898964</v>
      </c>
      <c r="C88" s="119">
        <v>557456</v>
      </c>
      <c r="D88" s="119">
        <v>659563</v>
      </c>
      <c r="E88" s="119">
        <v>804540</v>
      </c>
      <c r="F88" s="119">
        <v>3920523</v>
      </c>
      <c r="G88" s="119">
        <v>21001788</v>
      </c>
      <c r="H88" s="126">
        <v>18.7</v>
      </c>
    </row>
    <row r="90" ht="11.25">
      <c r="A90" s="121" t="s">
        <v>209</v>
      </c>
    </row>
    <row r="91" spans="1:8" ht="11.25">
      <c r="A91" s="117">
        <v>1998</v>
      </c>
      <c r="B91" s="119">
        <v>850528</v>
      </c>
      <c r="C91" s="119">
        <v>178699</v>
      </c>
      <c r="D91" s="119">
        <v>261893</v>
      </c>
      <c r="E91" s="119">
        <v>48388</v>
      </c>
      <c r="F91" s="119">
        <v>1339508</v>
      </c>
      <c r="G91" s="119">
        <v>12437506</v>
      </c>
      <c r="H91" s="126">
        <v>10.8</v>
      </c>
    </row>
    <row r="92" spans="1:8" ht="11.25">
      <c r="A92" s="117">
        <v>1999</v>
      </c>
      <c r="B92" s="119">
        <v>944451</v>
      </c>
      <c r="C92" s="119">
        <v>211656</v>
      </c>
      <c r="D92" s="119">
        <v>308468</v>
      </c>
      <c r="E92" s="119">
        <v>85765</v>
      </c>
      <c r="F92" s="119">
        <v>1550340</v>
      </c>
      <c r="G92" s="119">
        <v>12908139</v>
      </c>
      <c r="H92" s="126">
        <v>12</v>
      </c>
    </row>
    <row r="93" spans="1:8" ht="11.25">
      <c r="A93" s="117">
        <v>2000</v>
      </c>
      <c r="B93" s="119">
        <v>962958</v>
      </c>
      <c r="C93" s="119">
        <v>208679</v>
      </c>
      <c r="D93" s="119">
        <v>228149</v>
      </c>
      <c r="E93" s="119">
        <v>145448</v>
      </c>
      <c r="F93" s="119">
        <v>1545234</v>
      </c>
      <c r="G93" s="119">
        <v>13691181</v>
      </c>
      <c r="H93" s="126">
        <v>11.3</v>
      </c>
    </row>
    <row r="94" spans="1:8" ht="11.25">
      <c r="A94" s="117">
        <v>2001</v>
      </c>
      <c r="B94" s="119">
        <v>1097298</v>
      </c>
      <c r="C94" s="119">
        <v>302966</v>
      </c>
      <c r="D94" s="119">
        <v>256615</v>
      </c>
      <c r="E94" s="119">
        <v>134363</v>
      </c>
      <c r="F94" s="119">
        <v>1791242</v>
      </c>
      <c r="G94" s="119">
        <v>14775036</v>
      </c>
      <c r="H94" s="126">
        <v>12.1</v>
      </c>
    </row>
    <row r="95" spans="1:8" ht="11.25">
      <c r="A95" s="117">
        <v>2002</v>
      </c>
      <c r="B95" s="119">
        <v>1369964</v>
      </c>
      <c r="C95" s="119">
        <v>298387</v>
      </c>
      <c r="D95" s="119">
        <v>210938</v>
      </c>
      <c r="E95" s="119">
        <v>270828</v>
      </c>
      <c r="F95" s="119">
        <v>2150117</v>
      </c>
      <c r="G95" s="119">
        <v>15853702</v>
      </c>
      <c r="H95" s="126">
        <v>13.6</v>
      </c>
    </row>
    <row r="96" spans="1:8" ht="11.25">
      <c r="A96" s="117">
        <v>2003</v>
      </c>
      <c r="B96" s="119">
        <v>1613055</v>
      </c>
      <c r="C96" s="119">
        <v>150774</v>
      </c>
      <c r="D96" s="119">
        <v>265276</v>
      </c>
      <c r="E96" s="119">
        <v>292920</v>
      </c>
      <c r="F96" s="119">
        <v>2322025</v>
      </c>
      <c r="G96" s="119">
        <v>16563353</v>
      </c>
      <c r="H96" s="126">
        <v>14</v>
      </c>
    </row>
    <row r="97" spans="1:8" ht="11.25">
      <c r="A97" s="117">
        <v>2004</v>
      </c>
      <c r="B97" s="119">
        <v>1690256</v>
      </c>
      <c r="C97" s="119">
        <v>146094</v>
      </c>
      <c r="D97" s="119">
        <v>338533</v>
      </c>
      <c r="E97" s="119">
        <v>492417</v>
      </c>
      <c r="F97" s="119">
        <v>2667300</v>
      </c>
      <c r="G97" s="119">
        <v>17475067</v>
      </c>
      <c r="H97" s="126">
        <v>15.3</v>
      </c>
    </row>
    <row r="98" spans="1:8" ht="11.25">
      <c r="A98" s="117">
        <v>2005</v>
      </c>
      <c r="B98" s="119">
        <v>1759349</v>
      </c>
      <c r="C98" s="119">
        <v>154439</v>
      </c>
      <c r="D98" s="119">
        <v>510570</v>
      </c>
      <c r="E98" s="119">
        <v>497027</v>
      </c>
      <c r="F98" s="119">
        <v>2921385</v>
      </c>
      <c r="G98" s="119">
        <v>18310219</v>
      </c>
      <c r="H98" s="126">
        <v>16</v>
      </c>
    </row>
    <row r="99" spans="1:8" ht="11.25">
      <c r="A99" s="117">
        <v>2006</v>
      </c>
      <c r="B99" s="119">
        <v>1944769</v>
      </c>
      <c r="C99" s="119">
        <v>179429</v>
      </c>
      <c r="D99" s="119">
        <v>502270</v>
      </c>
      <c r="E99" s="119">
        <v>643392</v>
      </c>
      <c r="F99" s="119">
        <v>3269860</v>
      </c>
      <c r="G99" s="119">
        <v>18759554</v>
      </c>
      <c r="H99" s="126">
        <v>17.4</v>
      </c>
    </row>
    <row r="100" spans="1:8" ht="11.25">
      <c r="A100" s="117">
        <v>2007</v>
      </c>
      <c r="B100" s="119">
        <v>2007191</v>
      </c>
      <c r="C100" s="119">
        <v>178954</v>
      </c>
      <c r="D100" s="119">
        <v>495338</v>
      </c>
      <c r="E100" s="119">
        <v>804571</v>
      </c>
      <c r="F100" s="119">
        <v>3486054</v>
      </c>
      <c r="G100" s="119">
        <v>20096655</v>
      </c>
      <c r="H100" s="126">
        <v>17.3</v>
      </c>
    </row>
    <row r="102" ht="11.25">
      <c r="A102" s="121" t="s">
        <v>215</v>
      </c>
    </row>
    <row r="103" spans="1:8" ht="11.25">
      <c r="A103" s="117">
        <v>1998</v>
      </c>
      <c r="B103" s="119">
        <v>1831115</v>
      </c>
      <c r="C103" s="119">
        <v>316890</v>
      </c>
      <c r="D103" s="119">
        <v>54087</v>
      </c>
      <c r="E103" s="119">
        <v>291601</v>
      </c>
      <c r="F103" s="119">
        <v>2493693</v>
      </c>
      <c r="G103" s="119">
        <v>17272596</v>
      </c>
      <c r="H103" s="126">
        <v>14.4</v>
      </c>
    </row>
    <row r="104" spans="1:8" ht="11.25">
      <c r="A104" s="117">
        <v>1999</v>
      </c>
      <c r="B104" s="119">
        <v>2012860</v>
      </c>
      <c r="C104" s="119">
        <v>334361</v>
      </c>
      <c r="D104" s="119">
        <v>75318</v>
      </c>
      <c r="E104" s="119">
        <v>219693</v>
      </c>
      <c r="F104" s="119">
        <v>2642232</v>
      </c>
      <c r="G104" s="119">
        <v>18204376</v>
      </c>
      <c r="H104" s="126">
        <v>14.5</v>
      </c>
    </row>
    <row r="105" spans="1:8" ht="11.25">
      <c r="A105" s="117">
        <v>2000</v>
      </c>
      <c r="B105" s="119">
        <v>2207692</v>
      </c>
      <c r="C105" s="119">
        <v>357160</v>
      </c>
      <c r="D105" s="119">
        <v>224780</v>
      </c>
      <c r="E105" s="119">
        <v>257980</v>
      </c>
      <c r="F105" s="119">
        <v>3047612</v>
      </c>
      <c r="G105" s="119">
        <v>19441464</v>
      </c>
      <c r="H105" s="126">
        <v>15.7</v>
      </c>
    </row>
    <row r="106" spans="1:8" ht="11.25">
      <c r="A106" s="117">
        <v>2001</v>
      </c>
      <c r="B106" s="119">
        <v>1723984</v>
      </c>
      <c r="C106" s="119">
        <v>317538</v>
      </c>
      <c r="D106" s="119">
        <v>272050</v>
      </c>
      <c r="E106" s="119">
        <v>319236</v>
      </c>
      <c r="F106" s="119">
        <v>2632808</v>
      </c>
      <c r="G106" s="119">
        <v>20656351</v>
      </c>
      <c r="H106" s="126">
        <v>12.7</v>
      </c>
    </row>
    <row r="107" spans="1:8" ht="11.25">
      <c r="A107" s="117">
        <v>2002</v>
      </c>
      <c r="B107" s="119">
        <v>2480221</v>
      </c>
      <c r="C107" s="119">
        <v>433912</v>
      </c>
      <c r="D107" s="119">
        <v>426535</v>
      </c>
      <c r="E107" s="119">
        <v>409402</v>
      </c>
      <c r="F107" s="119">
        <v>3750070</v>
      </c>
      <c r="G107" s="119">
        <v>21890247</v>
      </c>
      <c r="H107" s="126">
        <v>17.1</v>
      </c>
    </row>
    <row r="108" spans="1:8" ht="11.25">
      <c r="A108" s="117">
        <v>2003</v>
      </c>
      <c r="B108" s="119">
        <v>2528073</v>
      </c>
      <c r="C108" s="119">
        <v>482338</v>
      </c>
      <c r="D108" s="119">
        <v>242686</v>
      </c>
      <c r="E108" s="119">
        <v>606251</v>
      </c>
      <c r="F108" s="119">
        <v>3859348</v>
      </c>
      <c r="G108" s="119">
        <v>23148538</v>
      </c>
      <c r="H108" s="126">
        <v>16.7</v>
      </c>
    </row>
    <row r="109" spans="1:8" ht="11.25">
      <c r="A109" s="117">
        <v>2004</v>
      </c>
      <c r="B109" s="119">
        <v>2794760</v>
      </c>
      <c r="C109" s="119">
        <v>381544</v>
      </c>
      <c r="D109" s="119">
        <v>363942</v>
      </c>
      <c r="E109" s="119">
        <v>532015</v>
      </c>
      <c r="F109" s="119">
        <v>4072261</v>
      </c>
      <c r="G109" s="119">
        <v>23543040</v>
      </c>
      <c r="H109" s="126">
        <v>17.3</v>
      </c>
    </row>
    <row r="110" spans="1:8" ht="11.25">
      <c r="A110" s="117">
        <v>2005</v>
      </c>
      <c r="B110" s="119">
        <v>3142056</v>
      </c>
      <c r="C110" s="119">
        <v>564743</v>
      </c>
      <c r="D110" s="119">
        <v>514668</v>
      </c>
      <c r="E110" s="119">
        <v>541488</v>
      </c>
      <c r="F110" s="119">
        <v>4762955</v>
      </c>
      <c r="G110" s="119">
        <v>25090289</v>
      </c>
      <c r="H110" s="126">
        <v>19</v>
      </c>
    </row>
    <row r="111" spans="1:8" ht="11.25">
      <c r="A111" s="117">
        <v>2006</v>
      </c>
      <c r="B111" s="119">
        <v>3254889</v>
      </c>
      <c r="C111" s="119">
        <v>183328</v>
      </c>
      <c r="D111" s="119">
        <v>607819</v>
      </c>
      <c r="E111" s="119">
        <v>799873</v>
      </c>
      <c r="F111" s="119">
        <v>4845909</v>
      </c>
      <c r="G111" s="119">
        <v>25943388</v>
      </c>
      <c r="H111" s="126">
        <v>18.7</v>
      </c>
    </row>
    <row r="112" spans="1:8" ht="11.25">
      <c r="A112" s="117">
        <v>2007</v>
      </c>
      <c r="B112" s="119">
        <v>3575892</v>
      </c>
      <c r="C112" s="119">
        <v>227764</v>
      </c>
      <c r="D112" s="119">
        <v>1025182</v>
      </c>
      <c r="E112" s="119">
        <v>847044</v>
      </c>
      <c r="F112" s="119">
        <v>5675882</v>
      </c>
      <c r="G112" s="119">
        <v>27621595</v>
      </c>
      <c r="H112" s="126">
        <v>20.5</v>
      </c>
    </row>
    <row r="114" ht="11.25">
      <c r="A114" s="121" t="s">
        <v>216</v>
      </c>
    </row>
    <row r="115" spans="1:8" ht="11.25">
      <c r="A115" s="117">
        <v>1998</v>
      </c>
      <c r="B115" s="119">
        <v>1244943</v>
      </c>
      <c r="C115" s="119">
        <v>156480</v>
      </c>
      <c r="D115" s="119">
        <v>358515</v>
      </c>
      <c r="E115" s="119">
        <v>283464</v>
      </c>
      <c r="F115" s="119">
        <v>2043402</v>
      </c>
      <c r="G115" s="119">
        <v>14030063</v>
      </c>
      <c r="H115" s="126">
        <v>14.6</v>
      </c>
    </row>
    <row r="116" spans="1:8" ht="11.25">
      <c r="A116" s="117">
        <v>1999</v>
      </c>
      <c r="B116" s="119">
        <v>1332530</v>
      </c>
      <c r="C116" s="119">
        <v>175477</v>
      </c>
      <c r="D116" s="119">
        <v>389302</v>
      </c>
      <c r="E116" s="119">
        <v>195113</v>
      </c>
      <c r="F116" s="119">
        <v>2092422</v>
      </c>
      <c r="G116" s="119">
        <v>14968923</v>
      </c>
      <c r="H116" s="126">
        <v>14</v>
      </c>
    </row>
    <row r="117" spans="1:8" ht="11.25">
      <c r="A117" s="117">
        <v>2000</v>
      </c>
      <c r="B117" s="119">
        <v>1416941</v>
      </c>
      <c r="C117" s="119">
        <v>205283</v>
      </c>
      <c r="D117" s="119">
        <v>461818</v>
      </c>
      <c r="E117" s="119">
        <v>231340</v>
      </c>
      <c r="F117" s="119">
        <v>2315382</v>
      </c>
      <c r="G117" s="119">
        <v>15839227</v>
      </c>
      <c r="H117" s="126">
        <v>14.6</v>
      </c>
    </row>
    <row r="118" spans="1:8" ht="11.25">
      <c r="A118" s="117">
        <v>2001</v>
      </c>
      <c r="B118" s="119">
        <v>1531212</v>
      </c>
      <c r="C118" s="119">
        <v>214338</v>
      </c>
      <c r="D118" s="119">
        <v>405398</v>
      </c>
      <c r="E118" s="119">
        <v>406972</v>
      </c>
      <c r="F118" s="119">
        <v>2557920</v>
      </c>
      <c r="G118" s="119">
        <v>16955963</v>
      </c>
      <c r="H118" s="126">
        <v>15.1</v>
      </c>
    </row>
    <row r="119" spans="1:8" ht="11.25">
      <c r="A119" s="117">
        <v>2002</v>
      </c>
      <c r="B119" s="119">
        <v>1823046</v>
      </c>
      <c r="C119" s="119">
        <v>236170</v>
      </c>
      <c r="D119" s="119">
        <v>466889</v>
      </c>
      <c r="E119" s="119">
        <v>424304</v>
      </c>
      <c r="F119" s="119">
        <v>2950409</v>
      </c>
      <c r="G119" s="119">
        <v>18242031</v>
      </c>
      <c r="H119" s="126">
        <v>16.2</v>
      </c>
    </row>
    <row r="120" spans="1:8" ht="11.25">
      <c r="A120" s="117">
        <v>2003</v>
      </c>
      <c r="B120" s="119">
        <v>2274533</v>
      </c>
      <c r="C120" s="119">
        <v>263272</v>
      </c>
      <c r="D120" s="119">
        <v>676461</v>
      </c>
      <c r="E120" s="119">
        <v>393303</v>
      </c>
      <c r="F120" s="119">
        <v>3607569</v>
      </c>
      <c r="G120" s="119">
        <v>19540437</v>
      </c>
      <c r="H120" s="126">
        <v>18.5</v>
      </c>
    </row>
    <row r="121" spans="1:8" ht="11.25">
      <c r="A121" s="117">
        <v>2004</v>
      </c>
      <c r="B121" s="119">
        <v>2443960</v>
      </c>
      <c r="C121" s="119">
        <v>313004</v>
      </c>
      <c r="D121" s="119">
        <v>718695</v>
      </c>
      <c r="E121" s="119">
        <v>563134</v>
      </c>
      <c r="F121" s="119">
        <v>4038793</v>
      </c>
      <c r="G121" s="119">
        <v>20108607</v>
      </c>
      <c r="H121" s="126">
        <v>20.1</v>
      </c>
    </row>
    <row r="122" spans="1:8" ht="11.25">
      <c r="A122" s="117">
        <v>2005</v>
      </c>
      <c r="B122" s="119">
        <v>2554566</v>
      </c>
      <c r="C122" s="119">
        <v>296653</v>
      </c>
      <c r="D122" s="119">
        <v>1044497</v>
      </c>
      <c r="E122" s="119">
        <v>801176</v>
      </c>
      <c r="F122" s="119">
        <v>4696892</v>
      </c>
      <c r="G122" s="119">
        <v>22530533</v>
      </c>
      <c r="H122" s="126">
        <v>20.8</v>
      </c>
    </row>
    <row r="123" spans="1:8" ht="11.25">
      <c r="A123" s="117">
        <v>2006</v>
      </c>
      <c r="B123" s="119">
        <v>2704209</v>
      </c>
      <c r="C123" s="119">
        <v>330104</v>
      </c>
      <c r="D123" s="119">
        <v>917404</v>
      </c>
      <c r="E123" s="119">
        <v>604638</v>
      </c>
      <c r="F123" s="119">
        <v>4556355</v>
      </c>
      <c r="G123" s="119">
        <v>23272104</v>
      </c>
      <c r="H123" s="126">
        <v>19.6</v>
      </c>
    </row>
    <row r="124" spans="1:8" ht="11.25">
      <c r="A124" s="117">
        <v>2007</v>
      </c>
      <c r="B124" s="119">
        <v>3196995</v>
      </c>
      <c r="C124" s="119">
        <v>289967</v>
      </c>
      <c r="D124" s="119">
        <v>716550</v>
      </c>
      <c r="E124" s="119">
        <v>551744</v>
      </c>
      <c r="F124" s="119">
        <v>4755256</v>
      </c>
      <c r="G124" s="119">
        <v>22506446</v>
      </c>
      <c r="H124" s="126">
        <v>21.1</v>
      </c>
    </row>
    <row r="126" ht="11.25">
      <c r="A126" s="121" t="s">
        <v>217</v>
      </c>
    </row>
    <row r="127" spans="1:8" ht="11.25">
      <c r="A127" s="117">
        <v>1998</v>
      </c>
      <c r="B127" s="119">
        <v>1759462</v>
      </c>
      <c r="C127" s="119">
        <v>254159</v>
      </c>
      <c r="D127" s="119">
        <v>485374</v>
      </c>
      <c r="E127" s="119">
        <v>386024</v>
      </c>
      <c r="F127" s="119">
        <v>2885019</v>
      </c>
      <c r="G127" s="119">
        <v>18391365</v>
      </c>
      <c r="H127" s="126">
        <v>15.7</v>
      </c>
    </row>
    <row r="128" spans="1:8" ht="11.25">
      <c r="A128" s="117">
        <v>1999</v>
      </c>
      <c r="B128" s="119">
        <v>1865274</v>
      </c>
      <c r="C128" s="119">
        <v>299836</v>
      </c>
      <c r="D128" s="119">
        <v>663520</v>
      </c>
      <c r="E128" s="119">
        <v>509795</v>
      </c>
      <c r="F128" s="119">
        <v>3338425</v>
      </c>
      <c r="G128" s="119">
        <v>19541418</v>
      </c>
      <c r="H128" s="126">
        <v>17.1</v>
      </c>
    </row>
    <row r="129" spans="1:8" ht="11.25">
      <c r="A129" s="117">
        <v>2000</v>
      </c>
      <c r="B129" s="119">
        <v>2103749</v>
      </c>
      <c r="C129" s="119">
        <v>130399</v>
      </c>
      <c r="D129" s="119">
        <v>758848</v>
      </c>
      <c r="E129" s="119">
        <v>524075</v>
      </c>
      <c r="F129" s="119">
        <v>3517071</v>
      </c>
      <c r="G129" s="119">
        <v>20976038</v>
      </c>
      <c r="H129" s="126">
        <v>16.8</v>
      </c>
    </row>
    <row r="130" spans="1:8" ht="11.25">
      <c r="A130" s="117">
        <v>2001</v>
      </c>
      <c r="B130" s="119">
        <v>2416027</v>
      </c>
      <c r="C130" s="119">
        <v>254960</v>
      </c>
      <c r="D130" s="119">
        <v>938111</v>
      </c>
      <c r="E130" s="119">
        <v>443124</v>
      </c>
      <c r="F130" s="119">
        <v>4052222</v>
      </c>
      <c r="G130" s="119">
        <v>23044157</v>
      </c>
      <c r="H130" s="126">
        <v>17.6</v>
      </c>
    </row>
    <row r="131" spans="1:8" ht="11.25">
      <c r="A131" s="117">
        <v>2002</v>
      </c>
      <c r="B131" s="119">
        <v>2380703</v>
      </c>
      <c r="C131" s="119">
        <v>256453</v>
      </c>
      <c r="D131" s="119">
        <v>884479</v>
      </c>
      <c r="E131" s="119">
        <v>786794</v>
      </c>
      <c r="F131" s="119">
        <v>4308429</v>
      </c>
      <c r="G131" s="119">
        <v>24408877</v>
      </c>
      <c r="H131" s="126">
        <v>17.7</v>
      </c>
    </row>
    <row r="132" spans="1:8" ht="11.25">
      <c r="A132" s="117">
        <v>2003</v>
      </c>
      <c r="B132" s="119">
        <v>1906680</v>
      </c>
      <c r="C132" s="119">
        <v>567945</v>
      </c>
      <c r="D132" s="119">
        <v>929730</v>
      </c>
      <c r="E132" s="119">
        <v>796851</v>
      </c>
      <c r="F132" s="119">
        <v>4201206</v>
      </c>
      <c r="G132" s="119">
        <v>24679852</v>
      </c>
      <c r="H132" s="126">
        <v>17</v>
      </c>
    </row>
    <row r="133" spans="1:8" ht="11.25">
      <c r="A133" s="117">
        <v>2004</v>
      </c>
      <c r="B133" s="119">
        <v>2132789</v>
      </c>
      <c r="C133" s="119">
        <v>658613</v>
      </c>
      <c r="D133" s="119">
        <v>898436</v>
      </c>
      <c r="E133" s="119">
        <v>1085725</v>
      </c>
      <c r="F133" s="119">
        <v>4775563</v>
      </c>
      <c r="G133" s="119">
        <v>24406773</v>
      </c>
      <c r="H133" s="126">
        <v>19.6</v>
      </c>
    </row>
    <row r="134" spans="1:8" ht="11.25">
      <c r="A134" s="117">
        <v>2005</v>
      </c>
      <c r="B134" s="119">
        <v>2307504</v>
      </c>
      <c r="C134" s="119">
        <v>809420</v>
      </c>
      <c r="D134" s="119">
        <v>1203770</v>
      </c>
      <c r="E134" s="119">
        <v>1171055</v>
      </c>
      <c r="F134" s="119">
        <v>5491749</v>
      </c>
      <c r="G134" s="119">
        <v>26846563</v>
      </c>
      <c r="H134" s="126">
        <v>20.5</v>
      </c>
    </row>
    <row r="135" spans="1:8" ht="11.25">
      <c r="A135" s="117">
        <v>2006</v>
      </c>
      <c r="B135" s="119">
        <v>2692305</v>
      </c>
      <c r="C135" s="119">
        <v>864751</v>
      </c>
      <c r="D135" s="119">
        <v>1481723</v>
      </c>
      <c r="E135" s="119">
        <v>1188136</v>
      </c>
      <c r="F135" s="119">
        <v>6226915</v>
      </c>
      <c r="G135" s="119">
        <v>27900202</v>
      </c>
      <c r="H135" s="126">
        <v>22.3</v>
      </c>
    </row>
    <row r="136" spans="1:8" ht="11.25">
      <c r="A136" s="117">
        <v>2007</v>
      </c>
      <c r="B136" s="119">
        <v>2872924</v>
      </c>
      <c r="C136" s="119">
        <v>804152</v>
      </c>
      <c r="D136" s="119">
        <v>1172437</v>
      </c>
      <c r="E136" s="119">
        <v>1517249</v>
      </c>
      <c r="F136" s="119">
        <v>6366762</v>
      </c>
      <c r="G136" s="119">
        <v>28732347</v>
      </c>
      <c r="H136" s="126">
        <v>22.2</v>
      </c>
    </row>
    <row r="138" ht="11.25">
      <c r="A138" s="124" t="s">
        <v>220</v>
      </c>
    </row>
    <row r="139" spans="1:8" ht="11.25">
      <c r="A139" s="117">
        <v>1998</v>
      </c>
      <c r="B139" s="125">
        <f aca="true" t="shared" si="6" ref="B139:G148">B150+B161+B172</f>
        <v>988065</v>
      </c>
      <c r="C139" s="125">
        <f t="shared" si="6"/>
        <v>246431</v>
      </c>
      <c r="D139" s="125">
        <f t="shared" si="6"/>
        <v>151381</v>
      </c>
      <c r="E139" s="125">
        <f t="shared" si="6"/>
        <v>518282</v>
      </c>
      <c r="F139" s="125">
        <f t="shared" si="6"/>
        <v>1904159</v>
      </c>
      <c r="G139" s="125">
        <f t="shared" si="6"/>
        <v>14588673</v>
      </c>
      <c r="H139" s="123">
        <v>13.1</v>
      </c>
    </row>
    <row r="140" spans="1:8" ht="11.25">
      <c r="A140" s="117">
        <v>1999</v>
      </c>
      <c r="B140" s="125">
        <f t="shared" si="6"/>
        <v>1169871</v>
      </c>
      <c r="C140" s="125">
        <f t="shared" si="6"/>
        <v>248770</v>
      </c>
      <c r="D140" s="125">
        <f t="shared" si="6"/>
        <v>74905</v>
      </c>
      <c r="E140" s="125">
        <f t="shared" si="6"/>
        <v>645248</v>
      </c>
      <c r="F140" s="125">
        <f t="shared" si="6"/>
        <v>2138794</v>
      </c>
      <c r="G140" s="125">
        <f t="shared" si="6"/>
        <v>15510963</v>
      </c>
      <c r="H140" s="123">
        <v>13.8</v>
      </c>
    </row>
    <row r="141" spans="1:8" ht="11.25">
      <c r="A141" s="117">
        <v>2000</v>
      </c>
      <c r="B141" s="125">
        <f t="shared" si="6"/>
        <v>1346904</v>
      </c>
      <c r="C141" s="125">
        <f t="shared" si="6"/>
        <v>266410</v>
      </c>
      <c r="D141" s="125">
        <f t="shared" si="6"/>
        <v>114784</v>
      </c>
      <c r="E141" s="125">
        <f t="shared" si="6"/>
        <v>514214</v>
      </c>
      <c r="F141" s="125">
        <f t="shared" si="6"/>
        <v>2242312</v>
      </c>
      <c r="G141" s="125">
        <f t="shared" si="6"/>
        <v>16576386</v>
      </c>
      <c r="H141" s="123">
        <v>13.5</v>
      </c>
    </row>
    <row r="142" spans="1:8" ht="11.25">
      <c r="A142" s="117">
        <v>2001</v>
      </c>
      <c r="B142" s="125">
        <f t="shared" si="6"/>
        <v>1620957</v>
      </c>
      <c r="C142" s="125">
        <f t="shared" si="6"/>
        <v>318944</v>
      </c>
      <c r="D142" s="125">
        <f t="shared" si="6"/>
        <v>116141</v>
      </c>
      <c r="E142" s="125">
        <f t="shared" si="6"/>
        <v>585822</v>
      </c>
      <c r="F142" s="125">
        <f t="shared" si="6"/>
        <v>2641864</v>
      </c>
      <c r="G142" s="125">
        <f t="shared" si="6"/>
        <v>17972694</v>
      </c>
      <c r="H142" s="123">
        <v>14.7</v>
      </c>
    </row>
    <row r="143" spans="1:8" ht="11.25">
      <c r="A143" s="117">
        <v>2002</v>
      </c>
      <c r="B143" s="125">
        <f t="shared" si="6"/>
        <v>1773175</v>
      </c>
      <c r="C143" s="125">
        <f t="shared" si="6"/>
        <v>487127</v>
      </c>
      <c r="D143" s="125">
        <f t="shared" si="6"/>
        <v>163011</v>
      </c>
      <c r="E143" s="125">
        <f t="shared" si="6"/>
        <v>769194</v>
      </c>
      <c r="F143" s="125">
        <f t="shared" si="6"/>
        <v>3192507</v>
      </c>
      <c r="G143" s="125">
        <f t="shared" si="6"/>
        <v>19615952</v>
      </c>
      <c r="H143" s="123">
        <v>16.3</v>
      </c>
    </row>
    <row r="144" spans="1:8" ht="11.25">
      <c r="A144" s="117">
        <v>2003</v>
      </c>
      <c r="B144" s="125">
        <f t="shared" si="6"/>
        <v>2001566</v>
      </c>
      <c r="C144" s="125">
        <f t="shared" si="6"/>
        <v>481483</v>
      </c>
      <c r="D144" s="125">
        <f t="shared" si="6"/>
        <v>408635</v>
      </c>
      <c r="E144" s="125">
        <f t="shared" si="6"/>
        <v>765727</v>
      </c>
      <c r="F144" s="125">
        <f t="shared" si="6"/>
        <v>3657411</v>
      </c>
      <c r="G144" s="125">
        <f t="shared" si="6"/>
        <v>21380404</v>
      </c>
      <c r="H144" s="123">
        <v>17.1</v>
      </c>
    </row>
    <row r="145" spans="1:8" ht="11.25">
      <c r="A145" s="117">
        <v>2004</v>
      </c>
      <c r="B145" s="125">
        <f t="shared" si="6"/>
        <v>2065406</v>
      </c>
      <c r="C145" s="125">
        <f t="shared" si="6"/>
        <v>825113</v>
      </c>
      <c r="D145" s="125">
        <f t="shared" si="6"/>
        <v>39167</v>
      </c>
      <c r="E145" s="125">
        <f t="shared" si="6"/>
        <v>1149842</v>
      </c>
      <c r="F145" s="125">
        <f t="shared" si="6"/>
        <v>4079528</v>
      </c>
      <c r="G145" s="125">
        <f t="shared" si="6"/>
        <v>22338736</v>
      </c>
      <c r="H145" s="123">
        <v>18.3</v>
      </c>
    </row>
    <row r="146" spans="1:8" ht="11.25">
      <c r="A146" s="117">
        <v>2005</v>
      </c>
      <c r="B146" s="125">
        <f t="shared" si="6"/>
        <v>2138301</v>
      </c>
      <c r="C146" s="125">
        <f t="shared" si="6"/>
        <v>635196</v>
      </c>
      <c r="D146" s="125">
        <f t="shared" si="6"/>
        <v>125414</v>
      </c>
      <c r="E146" s="125">
        <f t="shared" si="6"/>
        <v>1349172</v>
      </c>
      <c r="F146" s="125">
        <f t="shared" si="6"/>
        <v>4248083</v>
      </c>
      <c r="G146" s="125">
        <f t="shared" si="6"/>
        <v>24908807</v>
      </c>
      <c r="H146" s="123">
        <v>17.1</v>
      </c>
    </row>
    <row r="147" spans="1:8" ht="11.25">
      <c r="A147" s="117">
        <v>2006</v>
      </c>
      <c r="B147" s="125">
        <f t="shared" si="6"/>
        <v>2599268</v>
      </c>
      <c r="C147" s="125">
        <f t="shared" si="6"/>
        <v>516782</v>
      </c>
      <c r="D147" s="125">
        <f t="shared" si="6"/>
        <v>272857</v>
      </c>
      <c r="E147" s="125">
        <f t="shared" si="6"/>
        <v>1220133</v>
      </c>
      <c r="F147" s="125">
        <f t="shared" si="6"/>
        <v>4609040</v>
      </c>
      <c r="G147" s="125">
        <f t="shared" si="6"/>
        <v>27182012</v>
      </c>
      <c r="H147" s="123">
        <v>17</v>
      </c>
    </row>
    <row r="148" spans="1:8" ht="11.25">
      <c r="A148" s="117">
        <v>2007</v>
      </c>
      <c r="B148" s="125">
        <f t="shared" si="6"/>
        <v>2672451</v>
      </c>
      <c r="C148" s="125">
        <f t="shared" si="6"/>
        <v>526793</v>
      </c>
      <c r="D148" s="125">
        <f t="shared" si="6"/>
        <v>814107</v>
      </c>
      <c r="E148" s="125">
        <f t="shared" si="6"/>
        <v>1163060</v>
      </c>
      <c r="F148" s="125">
        <f t="shared" si="6"/>
        <v>5176411</v>
      </c>
      <c r="G148" s="125">
        <f t="shared" si="6"/>
        <v>28150869</v>
      </c>
      <c r="H148" s="123">
        <v>18.4</v>
      </c>
    </row>
    <row r="149" spans="1:8" ht="11.25">
      <c r="A149" s="127" t="s">
        <v>218</v>
      </c>
      <c r="B149" s="128"/>
      <c r="C149" s="128"/>
      <c r="D149" s="128"/>
      <c r="E149" s="128"/>
      <c r="F149" s="128"/>
      <c r="G149" s="128"/>
      <c r="H149" s="129"/>
    </row>
    <row r="150" spans="1:8" ht="11.25">
      <c r="A150" s="130">
        <v>1998</v>
      </c>
      <c r="B150" s="131">
        <v>319561</v>
      </c>
      <c r="C150" s="131">
        <v>78361</v>
      </c>
      <c r="D150" s="131">
        <v>111958</v>
      </c>
      <c r="E150" s="131">
        <v>389348</v>
      </c>
      <c r="F150" s="131">
        <v>899228</v>
      </c>
      <c r="G150" s="131">
        <v>3910185</v>
      </c>
      <c r="H150" s="132">
        <v>23</v>
      </c>
    </row>
    <row r="151" spans="1:8" ht="11.25">
      <c r="A151" s="130">
        <v>1999</v>
      </c>
      <c r="B151" s="131">
        <v>352923</v>
      </c>
      <c r="C151" s="131">
        <v>75243</v>
      </c>
      <c r="D151" s="131">
        <v>55979</v>
      </c>
      <c r="E151" s="131">
        <v>509161</v>
      </c>
      <c r="F151" s="131">
        <v>993306</v>
      </c>
      <c r="G151" s="131">
        <v>4185920</v>
      </c>
      <c r="H151" s="132">
        <v>23.7</v>
      </c>
    </row>
    <row r="152" spans="1:8" ht="11.25">
      <c r="A152" s="130">
        <v>2000</v>
      </c>
      <c r="B152" s="131">
        <v>386980</v>
      </c>
      <c r="C152" s="131">
        <v>86023</v>
      </c>
      <c r="D152" s="131">
        <v>87624</v>
      </c>
      <c r="E152" s="131">
        <v>361357</v>
      </c>
      <c r="F152" s="131">
        <v>921984</v>
      </c>
      <c r="G152" s="131">
        <v>4319950</v>
      </c>
      <c r="H152" s="132">
        <v>21.3</v>
      </c>
    </row>
    <row r="153" spans="1:8" ht="11.25">
      <c r="A153" s="130">
        <v>2001</v>
      </c>
      <c r="B153" s="131">
        <v>483321</v>
      </c>
      <c r="C153" s="131">
        <v>115538</v>
      </c>
      <c r="D153" s="131">
        <v>88035</v>
      </c>
      <c r="E153" s="131">
        <v>396240</v>
      </c>
      <c r="F153" s="131">
        <v>1083134</v>
      </c>
      <c r="G153" s="131">
        <v>4853980</v>
      </c>
      <c r="H153" s="132">
        <v>22.3</v>
      </c>
    </row>
    <row r="154" spans="1:8" ht="11.25">
      <c r="A154" s="130">
        <v>2002</v>
      </c>
      <c r="B154" s="131">
        <v>626266</v>
      </c>
      <c r="C154" s="131">
        <v>135462</v>
      </c>
      <c r="D154" s="131">
        <v>85328</v>
      </c>
      <c r="E154" s="131">
        <v>532141</v>
      </c>
      <c r="F154" s="131">
        <v>1379197</v>
      </c>
      <c r="G154" s="131">
        <v>5595066</v>
      </c>
      <c r="H154" s="132">
        <v>24.7</v>
      </c>
    </row>
    <row r="155" spans="1:8" ht="11.25">
      <c r="A155" s="130">
        <v>2003</v>
      </c>
      <c r="B155" s="131">
        <v>696310</v>
      </c>
      <c r="C155" s="131">
        <v>152184</v>
      </c>
      <c r="D155" s="131">
        <v>259138</v>
      </c>
      <c r="E155" s="131">
        <v>515632</v>
      </c>
      <c r="F155" s="131">
        <v>1623264</v>
      </c>
      <c r="G155" s="131">
        <v>6254218</v>
      </c>
      <c r="H155" s="132">
        <v>26</v>
      </c>
    </row>
    <row r="156" spans="1:8" ht="11.25">
      <c r="A156" s="130">
        <v>2004</v>
      </c>
      <c r="B156" s="131">
        <v>735959</v>
      </c>
      <c r="C156" s="131">
        <v>266746</v>
      </c>
      <c r="D156" s="130">
        <v>0</v>
      </c>
      <c r="E156" s="131">
        <v>1077872</v>
      </c>
      <c r="F156" s="131">
        <v>2080577</v>
      </c>
      <c r="G156" s="131">
        <v>7036022</v>
      </c>
      <c r="H156" s="132">
        <v>29.6</v>
      </c>
    </row>
    <row r="157" spans="1:8" ht="11.25">
      <c r="A157" s="130">
        <v>2005</v>
      </c>
      <c r="B157" s="131">
        <v>841973</v>
      </c>
      <c r="C157" s="131">
        <v>273301</v>
      </c>
      <c r="D157" s="131">
        <v>122848</v>
      </c>
      <c r="E157" s="131">
        <v>1194588</v>
      </c>
      <c r="F157" s="131">
        <v>2432710</v>
      </c>
      <c r="G157" s="131">
        <v>7688670</v>
      </c>
      <c r="H157" s="132">
        <v>31.6</v>
      </c>
    </row>
    <row r="158" spans="1:8" ht="11.25">
      <c r="A158" s="130">
        <v>2006</v>
      </c>
      <c r="B158" s="131">
        <v>951154</v>
      </c>
      <c r="C158" s="131">
        <v>157161</v>
      </c>
      <c r="D158" s="131">
        <v>186510</v>
      </c>
      <c r="E158" s="131">
        <v>799461</v>
      </c>
      <c r="F158" s="131">
        <v>2094286</v>
      </c>
      <c r="G158" s="131">
        <v>7822888</v>
      </c>
      <c r="H158" s="132">
        <v>26.8</v>
      </c>
    </row>
    <row r="159" spans="1:8" ht="11.25">
      <c r="A159" s="130">
        <v>2007</v>
      </c>
      <c r="B159" s="131">
        <v>912950</v>
      </c>
      <c r="C159" s="131">
        <v>157392</v>
      </c>
      <c r="D159" s="131">
        <v>739390</v>
      </c>
      <c r="E159" s="131">
        <v>557668</v>
      </c>
      <c r="F159" s="131">
        <v>2367400</v>
      </c>
      <c r="G159" s="131">
        <v>8183215</v>
      </c>
      <c r="H159" s="132">
        <v>28.9</v>
      </c>
    </row>
    <row r="160" spans="1:8" ht="11.25">
      <c r="A160" s="127" t="s">
        <v>219</v>
      </c>
      <c r="B160" s="128"/>
      <c r="C160" s="128"/>
      <c r="D160" s="128"/>
      <c r="E160" s="128"/>
      <c r="F160" s="128"/>
      <c r="G160" s="128"/>
      <c r="H160" s="129"/>
    </row>
    <row r="161" spans="1:8" ht="11.25">
      <c r="A161" s="130">
        <v>1998</v>
      </c>
      <c r="B161" s="131">
        <v>243851</v>
      </c>
      <c r="C161" s="131">
        <v>78195</v>
      </c>
      <c r="D161" s="131">
        <v>31564</v>
      </c>
      <c r="E161" s="131">
        <v>128934</v>
      </c>
      <c r="F161" s="131">
        <v>482544</v>
      </c>
      <c r="G161" s="131">
        <v>2763239</v>
      </c>
      <c r="H161" s="132">
        <v>17.5</v>
      </c>
    </row>
    <row r="162" spans="1:8" ht="11.25">
      <c r="A162" s="130">
        <v>1999</v>
      </c>
      <c r="B162" s="131">
        <v>338720</v>
      </c>
      <c r="C162" s="131">
        <v>79369</v>
      </c>
      <c r="D162" s="131">
        <v>11871</v>
      </c>
      <c r="E162" s="131">
        <v>136087</v>
      </c>
      <c r="F162" s="131">
        <v>566047</v>
      </c>
      <c r="G162" s="131">
        <v>3022927</v>
      </c>
      <c r="H162" s="132">
        <v>18.7</v>
      </c>
    </row>
    <row r="163" spans="1:8" ht="11.25">
      <c r="A163" s="130">
        <v>2000</v>
      </c>
      <c r="B163" s="131">
        <v>384239</v>
      </c>
      <c r="C163" s="131">
        <v>81544</v>
      </c>
      <c r="D163" s="131">
        <v>16078</v>
      </c>
      <c r="E163" s="131">
        <v>152857</v>
      </c>
      <c r="F163" s="131">
        <v>634718</v>
      </c>
      <c r="G163" s="131">
        <v>3308556</v>
      </c>
      <c r="H163" s="132">
        <v>19.2</v>
      </c>
    </row>
    <row r="164" spans="1:8" ht="11.25">
      <c r="A164" s="130">
        <v>2001</v>
      </c>
      <c r="B164" s="131">
        <v>447886</v>
      </c>
      <c r="C164" s="131">
        <v>83316</v>
      </c>
      <c r="D164" s="131">
        <v>28106</v>
      </c>
      <c r="E164" s="131">
        <v>189582</v>
      </c>
      <c r="F164" s="131">
        <v>748890</v>
      </c>
      <c r="G164" s="131">
        <v>3503466</v>
      </c>
      <c r="H164" s="132">
        <v>21.4</v>
      </c>
    </row>
    <row r="165" spans="1:8" ht="11.25">
      <c r="A165" s="130">
        <v>2002</v>
      </c>
      <c r="B165" s="131">
        <v>537444</v>
      </c>
      <c r="C165" s="131">
        <v>121045</v>
      </c>
      <c r="D165" s="131">
        <v>77683</v>
      </c>
      <c r="E165" s="131">
        <v>237053</v>
      </c>
      <c r="F165" s="131">
        <v>973225</v>
      </c>
      <c r="G165" s="131">
        <v>3865842</v>
      </c>
      <c r="H165" s="132">
        <v>25.2</v>
      </c>
    </row>
    <row r="166" spans="1:8" ht="11.25">
      <c r="A166" s="130">
        <v>2003</v>
      </c>
      <c r="B166" s="131">
        <v>557914</v>
      </c>
      <c r="C166" s="131">
        <v>139768</v>
      </c>
      <c r="D166" s="131">
        <v>149497</v>
      </c>
      <c r="E166" s="131">
        <v>250095</v>
      </c>
      <c r="F166" s="131">
        <v>1097274</v>
      </c>
      <c r="G166" s="131">
        <v>4237288</v>
      </c>
      <c r="H166" s="132">
        <v>25.9</v>
      </c>
    </row>
    <row r="167" spans="1:8" ht="11.25">
      <c r="A167" s="130">
        <v>2004</v>
      </c>
      <c r="B167" s="131">
        <v>576423</v>
      </c>
      <c r="C167" s="131">
        <v>225152</v>
      </c>
      <c r="D167" s="131">
        <v>39167</v>
      </c>
      <c r="E167" s="131">
        <v>71970</v>
      </c>
      <c r="F167" s="131">
        <v>912712</v>
      </c>
      <c r="G167" s="131">
        <v>3859594</v>
      </c>
      <c r="H167" s="132">
        <v>23.6</v>
      </c>
    </row>
    <row r="168" spans="1:8" ht="11.25">
      <c r="A168" s="130">
        <v>2005</v>
      </c>
      <c r="B168" s="131">
        <v>609273</v>
      </c>
      <c r="C168" s="131">
        <v>128014</v>
      </c>
      <c r="D168" s="130">
        <v>0</v>
      </c>
      <c r="E168" s="131">
        <v>154584</v>
      </c>
      <c r="F168" s="131">
        <v>891871</v>
      </c>
      <c r="G168" s="131">
        <v>4195307</v>
      </c>
      <c r="H168" s="132">
        <v>21.3</v>
      </c>
    </row>
    <row r="169" spans="1:8" ht="11.25">
      <c r="A169" s="130">
        <v>2006</v>
      </c>
      <c r="B169" s="131">
        <v>788971</v>
      </c>
      <c r="C169" s="131">
        <v>165763</v>
      </c>
      <c r="D169" s="131">
        <v>76947</v>
      </c>
      <c r="E169" s="131">
        <v>420672</v>
      </c>
      <c r="F169" s="131">
        <v>1452353</v>
      </c>
      <c r="G169" s="131">
        <v>5225619</v>
      </c>
      <c r="H169" s="132">
        <v>27.8</v>
      </c>
    </row>
    <row r="170" spans="1:8" ht="11.25">
      <c r="A170" s="130">
        <v>2007</v>
      </c>
      <c r="B170" s="131">
        <v>847589</v>
      </c>
      <c r="C170" s="131">
        <v>140429</v>
      </c>
      <c r="D170" s="131">
        <v>74717</v>
      </c>
      <c r="E170" s="131">
        <v>605392</v>
      </c>
      <c r="F170" s="131">
        <v>1668127</v>
      </c>
      <c r="G170" s="131">
        <v>5559064</v>
      </c>
      <c r="H170" s="132">
        <v>30</v>
      </c>
    </row>
    <row r="171" spans="1:8" ht="11.25">
      <c r="A171" s="127" t="s">
        <v>220</v>
      </c>
      <c r="B171" s="128"/>
      <c r="C171" s="128"/>
      <c r="D171" s="128"/>
      <c r="E171" s="128"/>
      <c r="F171" s="128"/>
      <c r="G171" s="128"/>
      <c r="H171" s="129"/>
    </row>
    <row r="172" spans="1:8" ht="11.25">
      <c r="A172" s="130">
        <v>1998</v>
      </c>
      <c r="B172" s="131">
        <v>424653</v>
      </c>
      <c r="C172" s="131">
        <v>89875</v>
      </c>
      <c r="D172" s="131">
        <v>7859</v>
      </c>
      <c r="E172" s="130">
        <v>0</v>
      </c>
      <c r="F172" s="131">
        <v>522387</v>
      </c>
      <c r="G172" s="131">
        <v>7915249</v>
      </c>
      <c r="H172" s="132">
        <v>6.6</v>
      </c>
    </row>
    <row r="173" spans="1:8" ht="11.25">
      <c r="A173" s="130">
        <v>1999</v>
      </c>
      <c r="B173" s="131">
        <v>478228</v>
      </c>
      <c r="C173" s="131">
        <v>94158</v>
      </c>
      <c r="D173" s="131">
        <v>7055</v>
      </c>
      <c r="E173" s="130">
        <v>0</v>
      </c>
      <c r="F173" s="131">
        <v>579441</v>
      </c>
      <c r="G173" s="131">
        <v>8302116</v>
      </c>
      <c r="H173" s="132">
        <v>7</v>
      </c>
    </row>
    <row r="174" spans="1:8" ht="11.25">
      <c r="A174" s="130">
        <v>2000</v>
      </c>
      <c r="B174" s="131">
        <v>575685</v>
      </c>
      <c r="C174" s="131">
        <v>98843</v>
      </c>
      <c r="D174" s="131">
        <v>11082</v>
      </c>
      <c r="E174" s="130">
        <v>0</v>
      </c>
      <c r="F174" s="131">
        <v>685610</v>
      </c>
      <c r="G174" s="131">
        <v>8947880</v>
      </c>
      <c r="H174" s="132">
        <v>7.7</v>
      </c>
    </row>
    <row r="175" spans="1:8" ht="11.25">
      <c r="A175" s="130">
        <v>2001</v>
      </c>
      <c r="B175" s="131">
        <v>689750</v>
      </c>
      <c r="C175" s="131">
        <v>120090</v>
      </c>
      <c r="D175" s="130">
        <v>0</v>
      </c>
      <c r="E175" s="130">
        <v>0</v>
      </c>
      <c r="F175" s="131">
        <v>809840</v>
      </c>
      <c r="G175" s="131">
        <v>9615248</v>
      </c>
      <c r="H175" s="132">
        <v>8.4</v>
      </c>
    </row>
    <row r="176" spans="1:8" ht="11.25">
      <c r="A176" s="130">
        <v>2002</v>
      </c>
      <c r="B176" s="131">
        <v>609465</v>
      </c>
      <c r="C176" s="131">
        <v>230620</v>
      </c>
      <c r="D176" s="130">
        <v>0</v>
      </c>
      <c r="E176" s="130">
        <v>0</v>
      </c>
      <c r="F176" s="131">
        <v>840085</v>
      </c>
      <c r="G176" s="131">
        <v>10155044</v>
      </c>
      <c r="H176" s="132">
        <v>8.3</v>
      </c>
    </row>
    <row r="177" spans="1:8" ht="11.25">
      <c r="A177" s="130">
        <v>2003</v>
      </c>
      <c r="B177" s="131">
        <v>747342</v>
      </c>
      <c r="C177" s="131">
        <v>189531</v>
      </c>
      <c r="D177" s="130">
        <v>0</v>
      </c>
      <c r="E177" s="130">
        <v>0</v>
      </c>
      <c r="F177" s="131">
        <v>936873</v>
      </c>
      <c r="G177" s="131">
        <v>10888898</v>
      </c>
      <c r="H177" s="132">
        <v>8.6</v>
      </c>
    </row>
    <row r="178" spans="1:8" ht="11.25">
      <c r="A178" s="130">
        <v>2004</v>
      </c>
      <c r="B178" s="131">
        <v>753024</v>
      </c>
      <c r="C178" s="131">
        <v>333215</v>
      </c>
      <c r="D178" s="130">
        <v>0</v>
      </c>
      <c r="E178" s="130">
        <v>0</v>
      </c>
      <c r="F178" s="131">
        <v>1086239</v>
      </c>
      <c r="G178" s="131">
        <v>11443120</v>
      </c>
      <c r="H178" s="132">
        <v>9.5</v>
      </c>
    </row>
    <row r="179" spans="1:8" ht="11.25">
      <c r="A179" s="130">
        <v>2005</v>
      </c>
      <c r="B179" s="131">
        <v>687055</v>
      </c>
      <c r="C179" s="131">
        <v>233881</v>
      </c>
      <c r="D179" s="131">
        <v>2566</v>
      </c>
      <c r="E179" s="130">
        <v>0</v>
      </c>
      <c r="F179" s="131">
        <v>923502</v>
      </c>
      <c r="G179" s="131">
        <v>13024830</v>
      </c>
      <c r="H179" s="132">
        <v>7.1</v>
      </c>
    </row>
    <row r="180" spans="1:8" ht="11.25">
      <c r="A180" s="130">
        <v>2006</v>
      </c>
      <c r="B180" s="131">
        <v>859143</v>
      </c>
      <c r="C180" s="131">
        <v>193858</v>
      </c>
      <c r="D180" s="131">
        <v>9400</v>
      </c>
      <c r="E180" s="130">
        <v>0</v>
      </c>
      <c r="F180" s="131">
        <v>1062401</v>
      </c>
      <c r="G180" s="131">
        <v>14133505</v>
      </c>
      <c r="H180" s="132">
        <v>7.5</v>
      </c>
    </row>
    <row r="181" spans="1:8" ht="11.25">
      <c r="A181" s="130">
        <v>2007</v>
      </c>
      <c r="B181" s="131">
        <v>911912</v>
      </c>
      <c r="C181" s="131">
        <v>228972</v>
      </c>
      <c r="D181" s="130">
        <v>0</v>
      </c>
      <c r="E181" s="130">
        <v>0</v>
      </c>
      <c r="F181" s="131">
        <v>1140884</v>
      </c>
      <c r="G181" s="131">
        <v>14408590</v>
      </c>
      <c r="H181" s="132">
        <v>7.9</v>
      </c>
    </row>
    <row r="183" ht="11.25">
      <c r="A183" s="124" t="s">
        <v>228</v>
      </c>
    </row>
    <row r="184" spans="1:8" ht="11.25">
      <c r="A184" s="117">
        <v>1998</v>
      </c>
      <c r="B184" s="125">
        <f aca="true" t="shared" si="7" ref="B184:G193">B195+B206+B217+B228</f>
        <v>1951859</v>
      </c>
      <c r="C184" s="125">
        <f t="shared" si="7"/>
        <v>389888</v>
      </c>
      <c r="D184" s="125">
        <f t="shared" si="7"/>
        <v>397158</v>
      </c>
      <c r="E184" s="125">
        <f t="shared" si="7"/>
        <v>485216</v>
      </c>
      <c r="F184" s="125">
        <f t="shared" si="7"/>
        <v>3224121</v>
      </c>
      <c r="G184" s="125">
        <f t="shared" si="7"/>
        <v>21444497</v>
      </c>
      <c r="H184" s="123">
        <v>15</v>
      </c>
    </row>
    <row r="185" spans="1:8" ht="11.25">
      <c r="A185" s="117">
        <v>1999</v>
      </c>
      <c r="B185" s="125">
        <f t="shared" si="7"/>
        <v>2175501</v>
      </c>
      <c r="C185" s="125">
        <f t="shared" si="7"/>
        <v>423415</v>
      </c>
      <c r="D185" s="125">
        <f t="shared" si="7"/>
        <v>433480</v>
      </c>
      <c r="E185" s="125">
        <f t="shared" si="7"/>
        <v>636014</v>
      </c>
      <c r="F185" s="125">
        <f t="shared" si="7"/>
        <v>3668410</v>
      </c>
      <c r="G185" s="125">
        <f t="shared" si="7"/>
        <v>23468891</v>
      </c>
      <c r="H185" s="123">
        <v>15.6</v>
      </c>
    </row>
    <row r="186" spans="1:8" ht="11.25">
      <c r="A186" s="117">
        <v>2000</v>
      </c>
      <c r="B186" s="125">
        <f t="shared" si="7"/>
        <v>2730191</v>
      </c>
      <c r="C186" s="125">
        <f t="shared" si="7"/>
        <v>286612</v>
      </c>
      <c r="D186" s="125">
        <f t="shared" si="7"/>
        <v>252458</v>
      </c>
      <c r="E186" s="125">
        <f t="shared" si="7"/>
        <v>811132</v>
      </c>
      <c r="F186" s="125">
        <f t="shared" si="7"/>
        <v>4080393</v>
      </c>
      <c r="G186" s="125">
        <f t="shared" si="7"/>
        <v>27287695</v>
      </c>
      <c r="H186" s="123">
        <v>15</v>
      </c>
    </row>
    <row r="187" spans="1:8" ht="11.25">
      <c r="A187" s="117">
        <v>2001</v>
      </c>
      <c r="B187" s="125">
        <f t="shared" si="7"/>
        <v>3194027</v>
      </c>
      <c r="C187" s="125">
        <f t="shared" si="7"/>
        <v>372153</v>
      </c>
      <c r="D187" s="125">
        <f t="shared" si="7"/>
        <v>640906</v>
      </c>
      <c r="E187" s="125">
        <f t="shared" si="7"/>
        <v>612115</v>
      </c>
      <c r="F187" s="125">
        <f t="shared" si="7"/>
        <v>4819201</v>
      </c>
      <c r="G187" s="125">
        <f t="shared" si="7"/>
        <v>30834731</v>
      </c>
      <c r="H187" s="123">
        <v>15.6</v>
      </c>
    </row>
    <row r="188" spans="1:8" ht="11.25">
      <c r="A188" s="117">
        <v>2002</v>
      </c>
      <c r="B188" s="125">
        <f t="shared" si="7"/>
        <v>3335458</v>
      </c>
      <c r="C188" s="125">
        <f t="shared" si="7"/>
        <v>503666</v>
      </c>
      <c r="D188" s="125">
        <f t="shared" si="7"/>
        <v>288354</v>
      </c>
      <c r="E188" s="125">
        <f t="shared" si="7"/>
        <v>921912</v>
      </c>
      <c r="F188" s="125">
        <f t="shared" si="7"/>
        <v>5049390</v>
      </c>
      <c r="G188" s="125">
        <f t="shared" si="7"/>
        <v>32846961</v>
      </c>
      <c r="H188" s="123">
        <v>15.4</v>
      </c>
    </row>
    <row r="189" spans="1:8" ht="11.25">
      <c r="A189" s="117">
        <v>2003</v>
      </c>
      <c r="B189" s="125">
        <f t="shared" si="7"/>
        <v>3549289</v>
      </c>
      <c r="C189" s="125">
        <f t="shared" si="7"/>
        <v>697853</v>
      </c>
      <c r="D189" s="125">
        <f t="shared" si="7"/>
        <v>667943</v>
      </c>
      <c r="E189" s="125">
        <f t="shared" si="7"/>
        <v>692478</v>
      </c>
      <c r="F189" s="125">
        <f t="shared" si="7"/>
        <v>5607563</v>
      </c>
      <c r="G189" s="125">
        <f t="shared" si="7"/>
        <v>35495611</v>
      </c>
      <c r="H189" s="123">
        <v>15.8</v>
      </c>
    </row>
    <row r="190" spans="1:8" ht="11.25">
      <c r="A190" s="117">
        <v>2004</v>
      </c>
      <c r="B190" s="125">
        <f t="shared" si="7"/>
        <v>3883128</v>
      </c>
      <c r="C190" s="125">
        <f t="shared" si="7"/>
        <v>703389</v>
      </c>
      <c r="D190" s="125">
        <f t="shared" si="7"/>
        <v>797632</v>
      </c>
      <c r="E190" s="125">
        <f t="shared" si="7"/>
        <v>792719</v>
      </c>
      <c r="F190" s="125">
        <f t="shared" si="7"/>
        <v>6176868</v>
      </c>
      <c r="G190" s="125">
        <f t="shared" si="7"/>
        <v>36077411</v>
      </c>
      <c r="H190" s="123">
        <v>17.1</v>
      </c>
    </row>
    <row r="191" spans="1:8" ht="11.25">
      <c r="A191" s="117">
        <v>2005</v>
      </c>
      <c r="B191" s="125">
        <f t="shared" si="7"/>
        <v>3795421</v>
      </c>
      <c r="C191" s="125">
        <f t="shared" si="7"/>
        <v>724821</v>
      </c>
      <c r="D191" s="125">
        <f t="shared" si="7"/>
        <v>833502</v>
      </c>
      <c r="E191" s="125">
        <f t="shared" si="7"/>
        <v>757301</v>
      </c>
      <c r="F191" s="125">
        <f t="shared" si="7"/>
        <v>6111045</v>
      </c>
      <c r="G191" s="125">
        <f t="shared" si="7"/>
        <v>38223383</v>
      </c>
      <c r="H191" s="123">
        <v>16</v>
      </c>
    </row>
    <row r="192" spans="1:8" ht="11.25">
      <c r="A192" s="117">
        <v>2006</v>
      </c>
      <c r="B192" s="125">
        <f t="shared" si="7"/>
        <v>4425691</v>
      </c>
      <c r="C192" s="125">
        <f t="shared" si="7"/>
        <v>630097</v>
      </c>
      <c r="D192" s="125">
        <f t="shared" si="7"/>
        <v>948218</v>
      </c>
      <c r="E192" s="125">
        <f t="shared" si="7"/>
        <v>1235411</v>
      </c>
      <c r="F192" s="125">
        <f t="shared" si="7"/>
        <v>7239417</v>
      </c>
      <c r="G192" s="125">
        <f t="shared" si="7"/>
        <v>42570592</v>
      </c>
      <c r="H192" s="123">
        <v>17</v>
      </c>
    </row>
    <row r="193" spans="1:8" ht="11.25">
      <c r="A193" s="117">
        <v>2007</v>
      </c>
      <c r="B193" s="125">
        <f t="shared" si="7"/>
        <v>4582445</v>
      </c>
      <c r="C193" s="125">
        <f t="shared" si="7"/>
        <v>587933</v>
      </c>
      <c r="D193" s="125">
        <f t="shared" si="7"/>
        <v>760732</v>
      </c>
      <c r="E193" s="125">
        <f t="shared" si="7"/>
        <v>1521008</v>
      </c>
      <c r="F193" s="125">
        <f t="shared" si="7"/>
        <v>7452118</v>
      </c>
      <c r="G193" s="125">
        <f t="shared" si="7"/>
        <v>43038086</v>
      </c>
      <c r="H193" s="123">
        <v>17.3</v>
      </c>
    </row>
    <row r="194" spans="1:8" ht="11.25">
      <c r="A194" s="127" t="s">
        <v>221</v>
      </c>
      <c r="B194" s="128"/>
      <c r="C194" s="128"/>
      <c r="D194" s="128"/>
      <c r="E194" s="128"/>
      <c r="F194" s="128"/>
      <c r="G194" s="128"/>
      <c r="H194" s="129"/>
    </row>
    <row r="195" spans="1:8" ht="11.25">
      <c r="A195" s="130">
        <v>1998</v>
      </c>
      <c r="B195" s="131">
        <v>454388</v>
      </c>
      <c r="C195" s="131">
        <v>43771</v>
      </c>
      <c r="D195" s="131">
        <v>171611</v>
      </c>
      <c r="E195" s="131">
        <v>83828</v>
      </c>
      <c r="F195" s="131">
        <v>753598</v>
      </c>
      <c r="G195" s="131">
        <v>4737279</v>
      </c>
      <c r="H195" s="132">
        <v>15.9</v>
      </c>
    </row>
    <row r="196" spans="1:8" ht="11.25">
      <c r="A196" s="130">
        <v>1999</v>
      </c>
      <c r="B196" s="131">
        <v>508209</v>
      </c>
      <c r="C196" s="131">
        <v>142968</v>
      </c>
      <c r="D196" s="131">
        <v>38961</v>
      </c>
      <c r="E196" s="131">
        <v>100612</v>
      </c>
      <c r="F196" s="131">
        <v>790750</v>
      </c>
      <c r="G196" s="131">
        <v>5086570</v>
      </c>
      <c r="H196" s="132">
        <v>15.5</v>
      </c>
    </row>
    <row r="197" spans="1:8" ht="11.25">
      <c r="A197" s="130">
        <v>2000</v>
      </c>
      <c r="B197" s="131">
        <v>647825</v>
      </c>
      <c r="C197" s="131">
        <v>45746</v>
      </c>
      <c r="D197" s="131">
        <v>31423</v>
      </c>
      <c r="E197" s="131">
        <v>117436</v>
      </c>
      <c r="F197" s="131">
        <v>842430</v>
      </c>
      <c r="G197" s="131">
        <v>5644786</v>
      </c>
      <c r="H197" s="132">
        <v>14.9</v>
      </c>
    </row>
    <row r="198" spans="1:8" ht="11.25">
      <c r="A198" s="130">
        <v>2001</v>
      </c>
      <c r="B198" s="131">
        <v>770599</v>
      </c>
      <c r="C198" s="131">
        <v>111360</v>
      </c>
      <c r="D198" s="131">
        <v>75430</v>
      </c>
      <c r="E198" s="131">
        <v>79719</v>
      </c>
      <c r="F198" s="131">
        <v>1037108</v>
      </c>
      <c r="G198" s="131">
        <v>6556128</v>
      </c>
      <c r="H198" s="132">
        <v>15.8</v>
      </c>
    </row>
    <row r="199" spans="1:8" ht="11.25">
      <c r="A199" s="130">
        <v>2002</v>
      </c>
      <c r="B199" s="131">
        <v>734097</v>
      </c>
      <c r="C199" s="131">
        <v>126010</v>
      </c>
      <c r="D199" s="130">
        <v>0</v>
      </c>
      <c r="E199" s="131">
        <v>224035</v>
      </c>
      <c r="F199" s="131">
        <v>1084142</v>
      </c>
      <c r="G199" s="131">
        <v>6935020</v>
      </c>
      <c r="H199" s="132">
        <v>15.6</v>
      </c>
    </row>
    <row r="200" spans="1:8" ht="11.25">
      <c r="A200" s="130">
        <v>2003</v>
      </c>
      <c r="B200" s="131">
        <v>814884</v>
      </c>
      <c r="C200" s="131">
        <v>142919</v>
      </c>
      <c r="D200" s="131">
        <v>4329</v>
      </c>
      <c r="E200" s="131">
        <v>125524</v>
      </c>
      <c r="F200" s="131">
        <v>1087656</v>
      </c>
      <c r="G200" s="131">
        <v>7444124</v>
      </c>
      <c r="H200" s="132">
        <v>14.6</v>
      </c>
    </row>
    <row r="201" spans="1:8" ht="11.25">
      <c r="A201" s="130">
        <v>2004</v>
      </c>
      <c r="B201" s="131">
        <v>1063534</v>
      </c>
      <c r="C201" s="131">
        <v>132850</v>
      </c>
      <c r="D201" s="131">
        <v>36860</v>
      </c>
      <c r="E201" s="131">
        <v>153179</v>
      </c>
      <c r="F201" s="131">
        <v>1386423</v>
      </c>
      <c r="G201" s="131">
        <v>7605077</v>
      </c>
      <c r="H201" s="132">
        <v>18.2</v>
      </c>
    </row>
    <row r="202" spans="1:8" ht="11.25">
      <c r="A202" s="130">
        <v>2005</v>
      </c>
      <c r="B202" s="131">
        <v>958365</v>
      </c>
      <c r="C202" s="131">
        <v>105015</v>
      </c>
      <c r="D202" s="131">
        <v>123663</v>
      </c>
      <c r="E202" s="131">
        <v>49879</v>
      </c>
      <c r="F202" s="131">
        <v>1236922</v>
      </c>
      <c r="G202" s="131">
        <v>7563144</v>
      </c>
      <c r="H202" s="132">
        <v>16.4</v>
      </c>
    </row>
    <row r="203" spans="1:8" ht="11.25">
      <c r="A203" s="130">
        <v>2006</v>
      </c>
      <c r="B203" s="131">
        <v>1208190</v>
      </c>
      <c r="C203" s="131">
        <v>116210</v>
      </c>
      <c r="D203" s="131">
        <v>109170</v>
      </c>
      <c r="E203" s="131">
        <v>119655</v>
      </c>
      <c r="F203" s="131">
        <v>1553225</v>
      </c>
      <c r="G203" s="131">
        <v>8131993</v>
      </c>
      <c r="H203" s="132">
        <v>19.1</v>
      </c>
    </row>
    <row r="204" spans="1:8" ht="11.25">
      <c r="A204" s="130">
        <v>2007</v>
      </c>
      <c r="B204" s="131">
        <v>1260730</v>
      </c>
      <c r="C204" s="131">
        <v>91386</v>
      </c>
      <c r="D204" s="131">
        <v>6616</v>
      </c>
      <c r="E204" s="131">
        <v>93562</v>
      </c>
      <c r="F204" s="131">
        <v>1452294</v>
      </c>
      <c r="G204" s="131">
        <v>8341317</v>
      </c>
      <c r="H204" s="132">
        <v>17.4</v>
      </c>
    </row>
    <row r="205" spans="1:8" ht="11.25">
      <c r="A205" s="127" t="s">
        <v>222</v>
      </c>
      <c r="B205" s="128"/>
      <c r="C205" s="128"/>
      <c r="D205" s="128"/>
      <c r="E205" s="128"/>
      <c r="F205" s="128"/>
      <c r="G205" s="128"/>
      <c r="H205" s="129"/>
    </row>
    <row r="206" spans="1:8" ht="11.25">
      <c r="A206" s="130">
        <v>1998</v>
      </c>
      <c r="B206" s="131">
        <v>331492</v>
      </c>
      <c r="C206" s="131">
        <v>150930</v>
      </c>
      <c r="D206" s="131">
        <v>82059</v>
      </c>
      <c r="E206" s="130">
        <v>0</v>
      </c>
      <c r="F206" s="131">
        <v>564481</v>
      </c>
      <c r="G206" s="131">
        <v>3072221</v>
      </c>
      <c r="H206" s="132">
        <v>18.4</v>
      </c>
    </row>
    <row r="207" spans="1:8" ht="11.25">
      <c r="A207" s="130">
        <v>1999</v>
      </c>
      <c r="B207" s="131">
        <v>347850</v>
      </c>
      <c r="C207" s="131">
        <v>81806</v>
      </c>
      <c r="D207" s="131">
        <v>174472</v>
      </c>
      <c r="E207" s="131">
        <v>29993</v>
      </c>
      <c r="F207" s="131">
        <v>634121</v>
      </c>
      <c r="G207" s="131">
        <v>3615731</v>
      </c>
      <c r="H207" s="132">
        <v>17.5</v>
      </c>
    </row>
    <row r="208" spans="1:8" ht="11.25">
      <c r="A208" s="130">
        <v>2000</v>
      </c>
      <c r="B208" s="131">
        <v>593144</v>
      </c>
      <c r="C208" s="131">
        <v>37888</v>
      </c>
      <c r="D208" s="131">
        <v>7527</v>
      </c>
      <c r="E208" s="131">
        <v>237147</v>
      </c>
      <c r="F208" s="131">
        <v>875706</v>
      </c>
      <c r="G208" s="131">
        <v>4126406</v>
      </c>
      <c r="H208" s="132">
        <v>21.2</v>
      </c>
    </row>
    <row r="209" spans="1:8" ht="11.25">
      <c r="A209" s="130">
        <v>2001</v>
      </c>
      <c r="B209" s="131">
        <v>662497</v>
      </c>
      <c r="C209" s="131">
        <v>80453</v>
      </c>
      <c r="D209" s="131">
        <v>252274</v>
      </c>
      <c r="E209" s="131">
        <v>87245</v>
      </c>
      <c r="F209" s="131">
        <v>1082469</v>
      </c>
      <c r="G209" s="131">
        <v>4969854</v>
      </c>
      <c r="H209" s="132">
        <v>21.8</v>
      </c>
    </row>
    <row r="210" spans="1:8" ht="11.25">
      <c r="A210" s="130">
        <v>2002</v>
      </c>
      <c r="B210" s="131">
        <v>736378</v>
      </c>
      <c r="C210" s="131">
        <v>52870</v>
      </c>
      <c r="D210" s="131">
        <v>11627</v>
      </c>
      <c r="E210" s="131">
        <v>263125</v>
      </c>
      <c r="F210" s="131">
        <v>1064000</v>
      </c>
      <c r="G210" s="131">
        <v>5167333</v>
      </c>
      <c r="H210" s="132">
        <v>20.6</v>
      </c>
    </row>
    <row r="211" spans="1:8" ht="11.25">
      <c r="A211" s="130">
        <v>2003</v>
      </c>
      <c r="B211" s="131">
        <v>795639</v>
      </c>
      <c r="C211" s="131">
        <v>113811</v>
      </c>
      <c r="D211" s="131">
        <v>227011</v>
      </c>
      <c r="E211" s="131">
        <v>97964</v>
      </c>
      <c r="F211" s="131">
        <v>1234425</v>
      </c>
      <c r="G211" s="131">
        <v>5634230</v>
      </c>
      <c r="H211" s="132">
        <v>21.9</v>
      </c>
    </row>
    <row r="212" spans="1:8" ht="11.25">
      <c r="A212" s="130">
        <v>2004</v>
      </c>
      <c r="B212" s="131">
        <v>765596</v>
      </c>
      <c r="C212" s="131">
        <v>109290</v>
      </c>
      <c r="D212" s="131">
        <v>307514</v>
      </c>
      <c r="E212" s="131">
        <v>91139</v>
      </c>
      <c r="F212" s="131">
        <v>1273539</v>
      </c>
      <c r="G212" s="131">
        <v>5621938</v>
      </c>
      <c r="H212" s="132">
        <v>22.7</v>
      </c>
    </row>
    <row r="213" spans="1:8" ht="11.25">
      <c r="A213" s="130">
        <v>2005</v>
      </c>
      <c r="B213" s="131">
        <v>726104</v>
      </c>
      <c r="C213" s="131">
        <v>103143</v>
      </c>
      <c r="D213" s="131">
        <v>256943</v>
      </c>
      <c r="E213" s="131">
        <v>107967</v>
      </c>
      <c r="F213" s="131">
        <v>1194157</v>
      </c>
      <c r="G213" s="131">
        <v>6236684</v>
      </c>
      <c r="H213" s="132">
        <v>19.1</v>
      </c>
    </row>
    <row r="214" spans="1:8" ht="11.25">
      <c r="A214" s="130">
        <v>2006</v>
      </c>
      <c r="B214" s="131">
        <v>970239</v>
      </c>
      <c r="C214" s="131">
        <v>63559</v>
      </c>
      <c r="D214" s="131">
        <v>275956</v>
      </c>
      <c r="E214" s="131">
        <v>111409</v>
      </c>
      <c r="F214" s="131">
        <v>1421163</v>
      </c>
      <c r="G214" s="131">
        <v>7692905</v>
      </c>
      <c r="H214" s="132">
        <v>18.5</v>
      </c>
    </row>
    <row r="215" spans="1:8" ht="11.25">
      <c r="A215" s="130">
        <v>2007</v>
      </c>
      <c r="B215" s="131">
        <v>1099569</v>
      </c>
      <c r="C215" s="131">
        <v>73589</v>
      </c>
      <c r="D215" s="131">
        <v>246325</v>
      </c>
      <c r="E215" s="131">
        <v>203074</v>
      </c>
      <c r="F215" s="131">
        <v>1622557</v>
      </c>
      <c r="G215" s="131">
        <v>7233320</v>
      </c>
      <c r="H215" s="132">
        <v>22.4</v>
      </c>
    </row>
    <row r="216" spans="1:8" ht="11.25">
      <c r="A216" s="127" t="s">
        <v>223</v>
      </c>
      <c r="B216" s="128"/>
      <c r="C216" s="128"/>
      <c r="D216" s="128"/>
      <c r="E216" s="128"/>
      <c r="F216" s="128"/>
      <c r="G216" s="128"/>
      <c r="H216" s="129"/>
    </row>
    <row r="217" spans="1:8" ht="11.25">
      <c r="A217" s="130">
        <v>1998</v>
      </c>
      <c r="B217" s="131">
        <v>382844</v>
      </c>
      <c r="C217" s="131">
        <v>76143</v>
      </c>
      <c r="D217" s="130">
        <v>0</v>
      </c>
      <c r="E217" s="130">
        <v>0</v>
      </c>
      <c r="F217" s="131">
        <v>458987</v>
      </c>
      <c r="G217" s="131">
        <v>3308196</v>
      </c>
      <c r="H217" s="132">
        <v>13.9</v>
      </c>
    </row>
    <row r="218" spans="1:8" ht="11.25">
      <c r="A218" s="130">
        <v>1999</v>
      </c>
      <c r="B218" s="131">
        <v>443516</v>
      </c>
      <c r="C218" s="131">
        <v>75339</v>
      </c>
      <c r="D218" s="131">
        <v>85266</v>
      </c>
      <c r="E218" s="131">
        <v>21510</v>
      </c>
      <c r="F218" s="131">
        <v>625631</v>
      </c>
      <c r="G218" s="131">
        <v>3513124</v>
      </c>
      <c r="H218" s="132">
        <v>17.8</v>
      </c>
    </row>
    <row r="219" spans="1:8" ht="11.25">
      <c r="A219" s="130">
        <v>2000</v>
      </c>
      <c r="B219" s="131">
        <v>561452</v>
      </c>
      <c r="C219" s="131">
        <v>78951</v>
      </c>
      <c r="D219" s="131">
        <v>19825</v>
      </c>
      <c r="E219" s="131">
        <v>76342</v>
      </c>
      <c r="F219" s="131">
        <v>736570</v>
      </c>
      <c r="G219" s="131">
        <v>3996976</v>
      </c>
      <c r="H219" s="132">
        <v>18.4</v>
      </c>
    </row>
    <row r="220" spans="1:8" ht="11.25">
      <c r="A220" s="130">
        <v>2001</v>
      </c>
      <c r="B220" s="131">
        <v>659575</v>
      </c>
      <c r="C220" s="131">
        <v>119099</v>
      </c>
      <c r="D220" s="131">
        <v>3883</v>
      </c>
      <c r="E220" s="131">
        <v>55373</v>
      </c>
      <c r="F220" s="131">
        <v>837930</v>
      </c>
      <c r="G220" s="131">
        <v>4601131</v>
      </c>
      <c r="H220" s="132">
        <v>18.2</v>
      </c>
    </row>
    <row r="221" spans="1:8" ht="11.25">
      <c r="A221" s="130">
        <v>2002</v>
      </c>
      <c r="B221" s="131">
        <v>868309</v>
      </c>
      <c r="C221" s="131">
        <v>38067</v>
      </c>
      <c r="D221" s="131">
        <v>18000</v>
      </c>
      <c r="E221" s="131">
        <v>102771</v>
      </c>
      <c r="F221" s="131">
        <v>1027147</v>
      </c>
      <c r="G221" s="131">
        <v>5102831</v>
      </c>
      <c r="H221" s="132">
        <v>20.1</v>
      </c>
    </row>
    <row r="222" spans="1:8" ht="11.25">
      <c r="A222" s="130">
        <v>2003</v>
      </c>
      <c r="B222" s="131">
        <v>812970</v>
      </c>
      <c r="C222" s="131">
        <v>81236</v>
      </c>
      <c r="D222" s="131">
        <v>94361</v>
      </c>
      <c r="E222" s="131">
        <v>34919</v>
      </c>
      <c r="F222" s="131">
        <v>1023486</v>
      </c>
      <c r="G222" s="131">
        <v>5430685</v>
      </c>
      <c r="H222" s="132">
        <v>18.8</v>
      </c>
    </row>
    <row r="223" spans="1:8" ht="11.25">
      <c r="A223" s="130">
        <v>2004</v>
      </c>
      <c r="B223" s="131">
        <v>888595</v>
      </c>
      <c r="C223" s="131">
        <v>96066</v>
      </c>
      <c r="D223" s="131">
        <v>103251</v>
      </c>
      <c r="E223" s="131">
        <v>37543</v>
      </c>
      <c r="F223" s="131">
        <v>1125455</v>
      </c>
      <c r="G223" s="131">
        <v>5620812</v>
      </c>
      <c r="H223" s="132">
        <v>20</v>
      </c>
    </row>
    <row r="224" spans="1:8" ht="11.25">
      <c r="A224" s="130">
        <v>2005</v>
      </c>
      <c r="B224" s="131">
        <v>832688</v>
      </c>
      <c r="C224" s="131">
        <v>115435</v>
      </c>
      <c r="D224" s="131">
        <v>40008</v>
      </c>
      <c r="E224" s="131">
        <v>191305</v>
      </c>
      <c r="F224" s="131">
        <v>1179436</v>
      </c>
      <c r="G224" s="131">
        <v>5643447</v>
      </c>
      <c r="H224" s="132">
        <v>20.9</v>
      </c>
    </row>
    <row r="225" spans="1:8" ht="11.25">
      <c r="A225" s="130">
        <v>2006</v>
      </c>
      <c r="B225" s="131">
        <v>1006821</v>
      </c>
      <c r="C225" s="131">
        <v>54529</v>
      </c>
      <c r="D225" s="131">
        <v>65482</v>
      </c>
      <c r="E225" s="131">
        <v>112634</v>
      </c>
      <c r="F225" s="131">
        <v>1239466</v>
      </c>
      <c r="G225" s="131">
        <v>5954096</v>
      </c>
      <c r="H225" s="132">
        <v>20.8</v>
      </c>
    </row>
    <row r="226" spans="1:8" ht="11.25">
      <c r="A226" s="130">
        <v>2007</v>
      </c>
      <c r="B226" s="131">
        <v>1013296</v>
      </c>
      <c r="C226" s="131">
        <v>51645</v>
      </c>
      <c r="D226" s="131">
        <v>123155</v>
      </c>
      <c r="E226" s="131">
        <v>161840</v>
      </c>
      <c r="F226" s="131">
        <v>1349936</v>
      </c>
      <c r="G226" s="131">
        <v>6270878</v>
      </c>
      <c r="H226" s="132">
        <v>21.5</v>
      </c>
    </row>
    <row r="227" spans="1:8" ht="11.25">
      <c r="A227" s="127" t="s">
        <v>224</v>
      </c>
      <c r="B227" s="128"/>
      <c r="C227" s="128"/>
      <c r="D227" s="128"/>
      <c r="E227" s="128"/>
      <c r="F227" s="128"/>
      <c r="G227" s="128"/>
      <c r="H227" s="129"/>
    </row>
    <row r="228" spans="1:8" ht="11.25">
      <c r="A228" s="130">
        <v>1998</v>
      </c>
      <c r="B228" s="131">
        <v>783135</v>
      </c>
      <c r="C228" s="131">
        <v>119044</v>
      </c>
      <c r="D228" s="131">
        <v>143488</v>
      </c>
      <c r="E228" s="131">
        <v>401388</v>
      </c>
      <c r="F228" s="131">
        <v>1447055</v>
      </c>
      <c r="G228" s="131">
        <v>10326801</v>
      </c>
      <c r="H228" s="132">
        <v>14</v>
      </c>
    </row>
    <row r="229" spans="1:8" ht="11.25">
      <c r="A229" s="130">
        <v>1999</v>
      </c>
      <c r="B229" s="131">
        <v>875926</v>
      </c>
      <c r="C229" s="131">
        <v>123302</v>
      </c>
      <c r="D229" s="131">
        <v>134781</v>
      </c>
      <c r="E229" s="131">
        <v>483899</v>
      </c>
      <c r="F229" s="131">
        <v>1617908</v>
      </c>
      <c r="G229" s="131">
        <v>11253466</v>
      </c>
      <c r="H229" s="132">
        <v>14.4</v>
      </c>
    </row>
    <row r="230" spans="1:8" ht="11.25">
      <c r="A230" s="130">
        <v>2000</v>
      </c>
      <c r="B230" s="131">
        <v>927770</v>
      </c>
      <c r="C230" s="131">
        <v>124027</v>
      </c>
      <c r="D230" s="131">
        <v>193683</v>
      </c>
      <c r="E230" s="131">
        <v>380207</v>
      </c>
      <c r="F230" s="131">
        <v>1625687</v>
      </c>
      <c r="G230" s="131">
        <v>13519527</v>
      </c>
      <c r="H230" s="132">
        <v>12</v>
      </c>
    </row>
    <row r="231" spans="1:8" ht="11.25">
      <c r="A231" s="130">
        <v>2001</v>
      </c>
      <c r="B231" s="131">
        <v>1101356</v>
      </c>
      <c r="C231" s="131">
        <v>61241</v>
      </c>
      <c r="D231" s="131">
        <v>309319</v>
      </c>
      <c r="E231" s="131">
        <v>389778</v>
      </c>
      <c r="F231" s="131">
        <v>1861694</v>
      </c>
      <c r="G231" s="131">
        <v>14707618</v>
      </c>
      <c r="H231" s="132">
        <v>12.7</v>
      </c>
    </row>
    <row r="232" spans="1:8" ht="11.25">
      <c r="A232" s="130">
        <v>2002</v>
      </c>
      <c r="B232" s="131">
        <v>996674</v>
      </c>
      <c r="C232" s="131">
        <v>286719</v>
      </c>
      <c r="D232" s="131">
        <v>258727</v>
      </c>
      <c r="E232" s="131">
        <v>331981</v>
      </c>
      <c r="F232" s="131">
        <v>1874101</v>
      </c>
      <c r="G232" s="131">
        <v>15641777</v>
      </c>
      <c r="H232" s="132">
        <v>12</v>
      </c>
    </row>
    <row r="233" spans="1:8" ht="11.25">
      <c r="A233" s="130">
        <v>2003</v>
      </c>
      <c r="B233" s="131">
        <v>1125796</v>
      </c>
      <c r="C233" s="131">
        <v>359887</v>
      </c>
      <c r="D233" s="131">
        <v>342242</v>
      </c>
      <c r="E233" s="131">
        <v>434071</v>
      </c>
      <c r="F233" s="131">
        <v>2261996</v>
      </c>
      <c r="G233" s="131">
        <v>16986572</v>
      </c>
      <c r="H233" s="132">
        <v>13.3</v>
      </c>
    </row>
    <row r="234" spans="1:8" ht="11.25">
      <c r="A234" s="130">
        <v>2004</v>
      </c>
      <c r="B234" s="131">
        <v>1165403</v>
      </c>
      <c r="C234" s="131">
        <v>365183</v>
      </c>
      <c r="D234" s="131">
        <v>350007</v>
      </c>
      <c r="E234" s="131">
        <v>510858</v>
      </c>
      <c r="F234" s="131">
        <v>2391451</v>
      </c>
      <c r="G234" s="131">
        <v>17229584</v>
      </c>
      <c r="H234" s="132">
        <v>13.9</v>
      </c>
    </row>
    <row r="235" spans="1:8" ht="11.25">
      <c r="A235" s="130">
        <v>2005</v>
      </c>
      <c r="B235" s="131">
        <v>1278264</v>
      </c>
      <c r="C235" s="131">
        <v>401228</v>
      </c>
      <c r="D235" s="131">
        <v>412888</v>
      </c>
      <c r="E235" s="131">
        <v>408150</v>
      </c>
      <c r="F235" s="131">
        <v>2500530</v>
      </c>
      <c r="G235" s="131">
        <v>18780108</v>
      </c>
      <c r="H235" s="132">
        <v>13.3</v>
      </c>
    </row>
    <row r="236" spans="1:8" ht="11.25">
      <c r="A236" s="130">
        <v>2006</v>
      </c>
      <c r="B236" s="131">
        <v>1240441</v>
      </c>
      <c r="C236" s="131">
        <v>395799</v>
      </c>
      <c r="D236" s="131">
        <v>497610</v>
      </c>
      <c r="E236" s="131">
        <v>891713</v>
      </c>
      <c r="F236" s="131">
        <v>3025563</v>
      </c>
      <c r="G236" s="131">
        <v>20791598</v>
      </c>
      <c r="H236" s="132">
        <v>14.6</v>
      </c>
    </row>
    <row r="237" spans="1:8" ht="11.25">
      <c r="A237" s="130">
        <v>2007</v>
      </c>
      <c r="B237" s="131">
        <v>1208850</v>
      </c>
      <c r="C237" s="131">
        <v>371313</v>
      </c>
      <c r="D237" s="131">
        <v>384636</v>
      </c>
      <c r="E237" s="131">
        <v>1062532</v>
      </c>
      <c r="F237" s="131">
        <v>3027331</v>
      </c>
      <c r="G237" s="131">
        <v>21192571</v>
      </c>
      <c r="H237" s="132">
        <v>14.3</v>
      </c>
    </row>
    <row r="244" ht="11.25">
      <c r="A244" s="124" t="s">
        <v>227</v>
      </c>
    </row>
    <row r="245" spans="1:8" ht="11.25">
      <c r="A245" s="117">
        <v>1998</v>
      </c>
      <c r="B245" s="125">
        <f aca="true" t="shared" si="8" ref="B245:G254">B256+B267+B278</f>
        <v>2819408</v>
      </c>
      <c r="C245" s="125">
        <f t="shared" si="8"/>
        <v>865163</v>
      </c>
      <c r="D245" s="125">
        <f t="shared" si="8"/>
        <v>597587</v>
      </c>
      <c r="E245" s="125">
        <f t="shared" si="8"/>
        <v>750310</v>
      </c>
      <c r="F245" s="125">
        <f t="shared" si="8"/>
        <v>5032468</v>
      </c>
      <c r="G245" s="125">
        <f t="shared" si="8"/>
        <v>29318689</v>
      </c>
      <c r="H245" s="123">
        <v>17.2</v>
      </c>
    </row>
    <row r="246" spans="1:8" ht="11.25">
      <c r="A246" s="117">
        <v>1999</v>
      </c>
      <c r="B246" s="125">
        <f t="shared" si="8"/>
        <v>2942522</v>
      </c>
      <c r="C246" s="125">
        <f t="shared" si="8"/>
        <v>972502</v>
      </c>
      <c r="D246" s="125">
        <f t="shared" si="8"/>
        <v>687494</v>
      </c>
      <c r="E246" s="125">
        <f t="shared" si="8"/>
        <v>1010419</v>
      </c>
      <c r="F246" s="125">
        <f t="shared" si="8"/>
        <v>5612937</v>
      </c>
      <c r="G246" s="125">
        <f t="shared" si="8"/>
        <v>31590159</v>
      </c>
      <c r="H246" s="123">
        <v>17.8</v>
      </c>
    </row>
    <row r="247" spans="1:8" ht="11.25">
      <c r="A247" s="117">
        <v>2000</v>
      </c>
      <c r="B247" s="125">
        <f t="shared" si="8"/>
        <v>3000141</v>
      </c>
      <c r="C247" s="125">
        <f t="shared" si="8"/>
        <v>938749</v>
      </c>
      <c r="D247" s="125">
        <f t="shared" si="8"/>
        <v>1005144</v>
      </c>
      <c r="E247" s="125">
        <f t="shared" si="8"/>
        <v>975889</v>
      </c>
      <c r="F247" s="125">
        <f t="shared" si="8"/>
        <v>5919923</v>
      </c>
      <c r="G247" s="125">
        <f t="shared" si="8"/>
        <v>34054983</v>
      </c>
      <c r="H247" s="123">
        <v>17.4</v>
      </c>
    </row>
    <row r="248" spans="1:8" ht="11.25">
      <c r="A248" s="117">
        <v>2001</v>
      </c>
      <c r="B248" s="125">
        <f t="shared" si="8"/>
        <v>3496266</v>
      </c>
      <c r="C248" s="125">
        <f t="shared" si="8"/>
        <v>1128746</v>
      </c>
      <c r="D248" s="125">
        <f t="shared" si="8"/>
        <v>1151487</v>
      </c>
      <c r="E248" s="125">
        <f t="shared" si="8"/>
        <v>1460856</v>
      </c>
      <c r="F248" s="125">
        <f t="shared" si="8"/>
        <v>7237355</v>
      </c>
      <c r="G248" s="125">
        <f t="shared" si="8"/>
        <v>37228754</v>
      </c>
      <c r="H248" s="123">
        <v>19.4</v>
      </c>
    </row>
    <row r="249" spans="1:8" ht="11.25">
      <c r="A249" s="117">
        <v>2002</v>
      </c>
      <c r="B249" s="125">
        <f t="shared" si="8"/>
        <v>4149900</v>
      </c>
      <c r="C249" s="125">
        <f t="shared" si="8"/>
        <v>1376595</v>
      </c>
      <c r="D249" s="125">
        <f t="shared" si="8"/>
        <v>1486099</v>
      </c>
      <c r="E249" s="125">
        <f t="shared" si="8"/>
        <v>1583636</v>
      </c>
      <c r="F249" s="125">
        <f t="shared" si="8"/>
        <v>8596230</v>
      </c>
      <c r="G249" s="125">
        <f t="shared" si="8"/>
        <v>41139871</v>
      </c>
      <c r="H249" s="123">
        <v>20.9</v>
      </c>
    </row>
    <row r="250" spans="1:8" ht="11.25">
      <c r="A250" s="117">
        <v>2003</v>
      </c>
      <c r="B250" s="125">
        <f t="shared" si="8"/>
        <v>4710765</v>
      </c>
      <c r="C250" s="125">
        <f t="shared" si="8"/>
        <v>966380</v>
      </c>
      <c r="D250" s="125">
        <f t="shared" si="8"/>
        <v>1589153</v>
      </c>
      <c r="E250" s="125">
        <f t="shared" si="8"/>
        <v>2474716</v>
      </c>
      <c r="F250" s="125">
        <f t="shared" si="8"/>
        <v>9741014</v>
      </c>
      <c r="G250" s="125">
        <f t="shared" si="8"/>
        <v>44184518</v>
      </c>
      <c r="H250" s="123">
        <v>22</v>
      </c>
    </row>
    <row r="251" spans="1:8" ht="11.25">
      <c r="A251" s="117">
        <v>2004</v>
      </c>
      <c r="B251" s="125">
        <f t="shared" si="8"/>
        <v>4665813</v>
      </c>
      <c r="C251" s="125">
        <f t="shared" si="8"/>
        <v>1090358</v>
      </c>
      <c r="D251" s="125">
        <f t="shared" si="8"/>
        <v>1653239</v>
      </c>
      <c r="E251" s="125">
        <f t="shared" si="8"/>
        <v>2757067</v>
      </c>
      <c r="F251" s="125">
        <f t="shared" si="8"/>
        <v>10166477</v>
      </c>
      <c r="G251" s="125">
        <f t="shared" si="8"/>
        <v>47680807</v>
      </c>
      <c r="H251" s="123">
        <v>21.3</v>
      </c>
    </row>
    <row r="252" spans="1:8" ht="11.25">
      <c r="A252" s="117">
        <v>2005</v>
      </c>
      <c r="B252" s="125">
        <f t="shared" si="8"/>
        <v>4982832</v>
      </c>
      <c r="C252" s="125">
        <f t="shared" si="8"/>
        <v>1017313</v>
      </c>
      <c r="D252" s="125">
        <f t="shared" si="8"/>
        <v>2017954</v>
      </c>
      <c r="E252" s="125">
        <f t="shared" si="8"/>
        <v>2933882</v>
      </c>
      <c r="F252" s="125">
        <f t="shared" si="8"/>
        <v>10951981</v>
      </c>
      <c r="G252" s="125">
        <f t="shared" si="8"/>
        <v>50407852</v>
      </c>
      <c r="H252" s="123">
        <v>21.7</v>
      </c>
    </row>
    <row r="253" spans="1:8" ht="11.25">
      <c r="A253" s="117">
        <v>2006</v>
      </c>
      <c r="B253" s="125">
        <f t="shared" si="8"/>
        <v>5215726</v>
      </c>
      <c r="C253" s="125">
        <f t="shared" si="8"/>
        <v>1048060</v>
      </c>
      <c r="D253" s="125">
        <f t="shared" si="8"/>
        <v>2017139</v>
      </c>
      <c r="E253" s="125">
        <f t="shared" si="8"/>
        <v>3293311</v>
      </c>
      <c r="F253" s="125">
        <f t="shared" si="8"/>
        <v>11574236</v>
      </c>
      <c r="G253" s="125">
        <f t="shared" si="8"/>
        <v>53715876</v>
      </c>
      <c r="H253" s="123">
        <v>21.5</v>
      </c>
    </row>
    <row r="254" spans="1:8" ht="11.25">
      <c r="A254" s="117">
        <v>2007</v>
      </c>
      <c r="B254" s="125">
        <f t="shared" si="8"/>
        <v>5640939</v>
      </c>
      <c r="C254" s="125">
        <f t="shared" si="8"/>
        <v>1191433</v>
      </c>
      <c r="D254" s="125">
        <f t="shared" si="8"/>
        <v>1596264</v>
      </c>
      <c r="E254" s="125">
        <f t="shared" si="8"/>
        <v>3592669</v>
      </c>
      <c r="F254" s="125">
        <f t="shared" si="8"/>
        <v>12021305</v>
      </c>
      <c r="G254" s="125">
        <f t="shared" si="8"/>
        <v>57152356</v>
      </c>
      <c r="H254" s="123">
        <v>21</v>
      </c>
    </row>
    <row r="255" spans="1:8" ht="11.25">
      <c r="A255" s="127" t="s">
        <v>225</v>
      </c>
      <c r="B255" s="128"/>
      <c r="C255" s="128"/>
      <c r="D255" s="128"/>
      <c r="E255" s="128"/>
      <c r="F255" s="128"/>
      <c r="G255" s="128"/>
      <c r="H255" s="129"/>
    </row>
    <row r="256" spans="1:8" ht="11.25">
      <c r="A256" s="130">
        <v>1998</v>
      </c>
      <c r="B256" s="131">
        <v>1585722</v>
      </c>
      <c r="C256" s="131">
        <v>367215</v>
      </c>
      <c r="D256" s="131">
        <v>363950</v>
      </c>
      <c r="E256" s="131">
        <v>80515</v>
      </c>
      <c r="F256" s="131">
        <v>2397402</v>
      </c>
      <c r="G256" s="131">
        <v>12708596</v>
      </c>
      <c r="H256" s="132">
        <v>18.9</v>
      </c>
    </row>
    <row r="257" spans="1:8" ht="11.25">
      <c r="A257" s="130">
        <v>1999</v>
      </c>
      <c r="B257" s="131">
        <v>1687996</v>
      </c>
      <c r="C257" s="131">
        <v>391182</v>
      </c>
      <c r="D257" s="131">
        <v>400668</v>
      </c>
      <c r="E257" s="131">
        <v>226992</v>
      </c>
      <c r="F257" s="131">
        <v>2706838</v>
      </c>
      <c r="G257" s="131">
        <v>13433437</v>
      </c>
      <c r="H257" s="132">
        <v>20.2</v>
      </c>
    </row>
    <row r="258" spans="1:8" ht="11.25">
      <c r="A258" s="130">
        <v>2000</v>
      </c>
      <c r="B258" s="131">
        <v>1815667</v>
      </c>
      <c r="C258" s="131">
        <v>395390</v>
      </c>
      <c r="D258" s="131">
        <v>509505</v>
      </c>
      <c r="E258" s="131">
        <v>175982</v>
      </c>
      <c r="F258" s="131">
        <v>2896544</v>
      </c>
      <c r="G258" s="131">
        <v>14024352</v>
      </c>
      <c r="H258" s="132">
        <v>20.7</v>
      </c>
    </row>
    <row r="259" spans="1:8" ht="11.25">
      <c r="A259" s="130">
        <v>2001</v>
      </c>
      <c r="B259" s="131">
        <v>2113108</v>
      </c>
      <c r="C259" s="131">
        <v>457386</v>
      </c>
      <c r="D259" s="131">
        <v>537100</v>
      </c>
      <c r="E259" s="131">
        <v>254648</v>
      </c>
      <c r="F259" s="131">
        <v>3362242</v>
      </c>
      <c r="G259" s="131">
        <v>15536672</v>
      </c>
      <c r="H259" s="132">
        <v>21.6</v>
      </c>
    </row>
    <row r="260" spans="1:8" ht="11.25">
      <c r="A260" s="130">
        <v>2002</v>
      </c>
      <c r="B260" s="131">
        <v>2603952</v>
      </c>
      <c r="C260" s="131">
        <v>395018</v>
      </c>
      <c r="D260" s="131">
        <v>566773</v>
      </c>
      <c r="E260" s="131">
        <v>203348</v>
      </c>
      <c r="F260" s="131">
        <v>3769091</v>
      </c>
      <c r="G260" s="131">
        <v>16492173</v>
      </c>
      <c r="H260" s="132">
        <v>22.9</v>
      </c>
    </row>
    <row r="261" spans="1:8" ht="11.25">
      <c r="A261" s="130">
        <v>2003</v>
      </c>
      <c r="B261" s="131">
        <v>2735059</v>
      </c>
      <c r="C261" s="131">
        <v>292089</v>
      </c>
      <c r="D261" s="131">
        <v>664085</v>
      </c>
      <c r="E261" s="131">
        <v>597903</v>
      </c>
      <c r="F261" s="131">
        <v>4289136</v>
      </c>
      <c r="G261" s="131">
        <v>17365185</v>
      </c>
      <c r="H261" s="132">
        <v>24.7</v>
      </c>
    </row>
    <row r="262" spans="1:8" ht="11.25">
      <c r="A262" s="130">
        <v>2004</v>
      </c>
      <c r="B262" s="131">
        <v>2649463</v>
      </c>
      <c r="C262" s="131">
        <v>298915</v>
      </c>
      <c r="D262" s="131">
        <v>557773</v>
      </c>
      <c r="E262" s="131">
        <v>600947</v>
      </c>
      <c r="F262" s="131">
        <v>4107098</v>
      </c>
      <c r="G262" s="131">
        <v>18530738</v>
      </c>
      <c r="H262" s="132">
        <v>22.2</v>
      </c>
    </row>
    <row r="263" spans="1:8" ht="11.25">
      <c r="A263" s="130">
        <v>2005</v>
      </c>
      <c r="B263" s="131">
        <v>2843849</v>
      </c>
      <c r="C263" s="131">
        <v>342380</v>
      </c>
      <c r="D263" s="131">
        <v>623062</v>
      </c>
      <c r="E263" s="131">
        <v>444165</v>
      </c>
      <c r="F263" s="131">
        <v>4253456</v>
      </c>
      <c r="G263" s="131">
        <v>19183156</v>
      </c>
      <c r="H263" s="132">
        <v>22.2</v>
      </c>
    </row>
    <row r="264" spans="1:8" ht="11.25">
      <c r="A264" s="130">
        <v>2006</v>
      </c>
      <c r="B264" s="131">
        <v>3016779</v>
      </c>
      <c r="C264" s="131">
        <v>311044</v>
      </c>
      <c r="D264" s="131">
        <v>488450</v>
      </c>
      <c r="E264" s="131">
        <v>382213</v>
      </c>
      <c r="F264" s="131">
        <v>4198486</v>
      </c>
      <c r="G264" s="131">
        <v>20209435</v>
      </c>
      <c r="H264" s="132">
        <v>20.8</v>
      </c>
    </row>
    <row r="265" spans="1:8" ht="11.25">
      <c r="A265" s="130">
        <v>2007</v>
      </c>
      <c r="B265" s="131">
        <v>3448652</v>
      </c>
      <c r="C265" s="131">
        <v>346246</v>
      </c>
      <c r="D265" s="131">
        <v>641526</v>
      </c>
      <c r="E265" s="131">
        <v>657953</v>
      </c>
      <c r="F265" s="131">
        <v>5094377</v>
      </c>
      <c r="G265" s="131">
        <v>21897041</v>
      </c>
      <c r="H265" s="132">
        <v>23.3</v>
      </c>
    </row>
    <row r="266" spans="1:8" ht="11.25">
      <c r="A266" s="127" t="s">
        <v>226</v>
      </c>
      <c r="B266" s="128"/>
      <c r="C266" s="128"/>
      <c r="D266" s="128"/>
      <c r="E266" s="128"/>
      <c r="F266" s="128"/>
      <c r="G266" s="128"/>
      <c r="H266" s="129"/>
    </row>
    <row r="267" spans="1:8" ht="11.25">
      <c r="A267" s="130">
        <v>1998</v>
      </c>
      <c r="B267" s="131">
        <v>234066</v>
      </c>
      <c r="C267" s="131">
        <v>51205</v>
      </c>
      <c r="D267" s="131">
        <v>118541</v>
      </c>
      <c r="E267" s="130">
        <v>0</v>
      </c>
      <c r="F267" s="131">
        <v>403812</v>
      </c>
      <c r="G267" s="131">
        <v>2240349</v>
      </c>
      <c r="H267" s="132">
        <v>18</v>
      </c>
    </row>
    <row r="268" spans="1:8" ht="11.25">
      <c r="A268" s="130">
        <v>1999</v>
      </c>
      <c r="B268" s="131">
        <v>268372</v>
      </c>
      <c r="C268" s="131">
        <v>77140</v>
      </c>
      <c r="D268" s="131">
        <v>170340</v>
      </c>
      <c r="E268" s="130">
        <v>0</v>
      </c>
      <c r="F268" s="131">
        <v>515852</v>
      </c>
      <c r="G268" s="131">
        <v>2808175</v>
      </c>
      <c r="H268" s="132">
        <v>18.4</v>
      </c>
    </row>
    <row r="269" spans="1:8" ht="11.25">
      <c r="A269" s="130">
        <v>2000</v>
      </c>
      <c r="B269" s="131">
        <v>317407</v>
      </c>
      <c r="C269" s="131">
        <v>84941</v>
      </c>
      <c r="D269" s="131">
        <v>223721</v>
      </c>
      <c r="E269" s="130">
        <v>0</v>
      </c>
      <c r="F269" s="131">
        <v>626069</v>
      </c>
      <c r="G269" s="131">
        <v>3669433</v>
      </c>
      <c r="H269" s="132">
        <v>17.1</v>
      </c>
    </row>
    <row r="270" spans="1:8" ht="11.25">
      <c r="A270" s="130">
        <v>2001</v>
      </c>
      <c r="B270" s="131">
        <v>458133</v>
      </c>
      <c r="C270" s="131">
        <v>153976</v>
      </c>
      <c r="D270" s="131">
        <v>295833</v>
      </c>
      <c r="E270" s="130">
        <v>0</v>
      </c>
      <c r="F270" s="131">
        <v>907942</v>
      </c>
      <c r="G270" s="131">
        <v>3988036</v>
      </c>
      <c r="H270" s="132">
        <v>22.8</v>
      </c>
    </row>
    <row r="271" spans="1:8" ht="11.25">
      <c r="A271" s="130">
        <v>2002</v>
      </c>
      <c r="B271" s="131">
        <v>375536</v>
      </c>
      <c r="C271" s="131">
        <v>294244</v>
      </c>
      <c r="D271" s="131">
        <v>506432</v>
      </c>
      <c r="E271" s="130">
        <v>0</v>
      </c>
      <c r="F271" s="131">
        <v>1176212</v>
      </c>
      <c r="G271" s="131">
        <v>4491827</v>
      </c>
      <c r="H271" s="132">
        <v>26.2</v>
      </c>
    </row>
    <row r="272" spans="1:8" ht="11.25">
      <c r="A272" s="130">
        <v>2003</v>
      </c>
      <c r="B272" s="131">
        <v>519894</v>
      </c>
      <c r="C272" s="131">
        <v>226211</v>
      </c>
      <c r="D272" s="131">
        <v>535622</v>
      </c>
      <c r="E272" s="130">
        <v>0</v>
      </c>
      <c r="F272" s="131">
        <v>1281727</v>
      </c>
      <c r="G272" s="131">
        <v>4829797</v>
      </c>
      <c r="H272" s="132">
        <v>26.5</v>
      </c>
    </row>
    <row r="273" spans="1:8" ht="11.25">
      <c r="A273" s="130">
        <v>2004</v>
      </c>
      <c r="B273" s="131">
        <v>479516</v>
      </c>
      <c r="C273" s="131">
        <v>329330</v>
      </c>
      <c r="D273" s="131">
        <v>564196</v>
      </c>
      <c r="E273" s="130">
        <v>0</v>
      </c>
      <c r="F273" s="131">
        <v>1373042</v>
      </c>
      <c r="G273" s="131">
        <v>4848218</v>
      </c>
      <c r="H273" s="132">
        <v>28.3</v>
      </c>
    </row>
    <row r="274" spans="1:8" ht="11.25">
      <c r="A274" s="130">
        <v>2005</v>
      </c>
      <c r="B274" s="131">
        <v>629311</v>
      </c>
      <c r="C274" s="131">
        <v>166962</v>
      </c>
      <c r="D274" s="131">
        <v>658568</v>
      </c>
      <c r="E274" s="130">
        <v>0</v>
      </c>
      <c r="F274" s="131">
        <v>1454841</v>
      </c>
      <c r="G274" s="131">
        <v>5210042</v>
      </c>
      <c r="H274" s="132">
        <v>27.9</v>
      </c>
    </row>
    <row r="275" spans="1:8" ht="11.25">
      <c r="A275" s="130">
        <v>2006</v>
      </c>
      <c r="B275" s="131">
        <v>665620</v>
      </c>
      <c r="C275" s="131">
        <v>191530</v>
      </c>
      <c r="D275" s="131">
        <v>288786</v>
      </c>
      <c r="E275" s="131">
        <v>438990</v>
      </c>
      <c r="F275" s="131">
        <v>1584926</v>
      </c>
      <c r="G275" s="131">
        <v>5578221</v>
      </c>
      <c r="H275" s="132">
        <v>28.4</v>
      </c>
    </row>
    <row r="276" spans="1:8" ht="11.25">
      <c r="A276" s="130">
        <v>2007</v>
      </c>
      <c r="B276" s="131">
        <v>684800</v>
      </c>
      <c r="C276" s="131">
        <v>208909</v>
      </c>
      <c r="D276" s="131">
        <v>244755</v>
      </c>
      <c r="E276" s="131">
        <v>254578</v>
      </c>
      <c r="F276" s="131">
        <v>1393042</v>
      </c>
      <c r="G276" s="131">
        <v>5815690</v>
      </c>
      <c r="H276" s="132">
        <v>24</v>
      </c>
    </row>
    <row r="277" spans="1:8" ht="11.25">
      <c r="A277" s="127" t="s">
        <v>227</v>
      </c>
      <c r="B277" s="128"/>
      <c r="C277" s="128"/>
      <c r="D277" s="128"/>
      <c r="E277" s="128"/>
      <c r="F277" s="128"/>
      <c r="G277" s="128"/>
      <c r="H277" s="129"/>
    </row>
    <row r="278" spans="1:8" ht="11.25">
      <c r="A278" s="130">
        <v>1998</v>
      </c>
      <c r="B278" s="131">
        <v>999620</v>
      </c>
      <c r="C278" s="131">
        <v>446743</v>
      </c>
      <c r="D278" s="131">
        <v>115096</v>
      </c>
      <c r="E278" s="131">
        <v>669795</v>
      </c>
      <c r="F278" s="131">
        <v>2231254</v>
      </c>
      <c r="G278" s="131">
        <v>14369744</v>
      </c>
      <c r="H278" s="132">
        <v>15.5</v>
      </c>
    </row>
    <row r="279" spans="1:8" ht="11.25">
      <c r="A279" s="130">
        <v>1999</v>
      </c>
      <c r="B279" s="131">
        <v>986154</v>
      </c>
      <c r="C279" s="131">
        <v>504180</v>
      </c>
      <c r="D279" s="131">
        <v>116486</v>
      </c>
      <c r="E279" s="131">
        <v>783427</v>
      </c>
      <c r="F279" s="131">
        <v>2390247</v>
      </c>
      <c r="G279" s="131">
        <v>15348547</v>
      </c>
      <c r="H279" s="132">
        <v>15.6</v>
      </c>
    </row>
    <row r="280" spans="1:8" ht="11.25">
      <c r="A280" s="130">
        <v>2000</v>
      </c>
      <c r="B280" s="131">
        <v>867067</v>
      </c>
      <c r="C280" s="131">
        <v>458418</v>
      </c>
      <c r="D280" s="131">
        <v>271918</v>
      </c>
      <c r="E280" s="131">
        <v>799907</v>
      </c>
      <c r="F280" s="131">
        <v>2397310</v>
      </c>
      <c r="G280" s="131">
        <v>16361198</v>
      </c>
      <c r="H280" s="132">
        <v>14.7</v>
      </c>
    </row>
    <row r="281" spans="1:8" ht="11.25">
      <c r="A281" s="130">
        <v>2001</v>
      </c>
      <c r="B281" s="131">
        <v>925025</v>
      </c>
      <c r="C281" s="131">
        <v>517384</v>
      </c>
      <c r="D281" s="131">
        <v>318554</v>
      </c>
      <c r="E281" s="131">
        <v>1206208</v>
      </c>
      <c r="F281" s="131">
        <v>2967171</v>
      </c>
      <c r="G281" s="131">
        <v>17704046</v>
      </c>
      <c r="H281" s="132">
        <v>16.8</v>
      </c>
    </row>
    <row r="282" spans="1:8" ht="11.25">
      <c r="A282" s="130">
        <v>2002</v>
      </c>
      <c r="B282" s="131">
        <v>1170412</v>
      </c>
      <c r="C282" s="131">
        <v>687333</v>
      </c>
      <c r="D282" s="131">
        <v>412894</v>
      </c>
      <c r="E282" s="131">
        <v>1380288</v>
      </c>
      <c r="F282" s="131">
        <v>3650927</v>
      </c>
      <c r="G282" s="131">
        <v>20155871</v>
      </c>
      <c r="H282" s="132">
        <v>18.1</v>
      </c>
    </row>
    <row r="283" spans="1:8" ht="11.25">
      <c r="A283" s="130">
        <v>2003</v>
      </c>
      <c r="B283" s="131">
        <v>1455812</v>
      </c>
      <c r="C283" s="131">
        <v>448080</v>
      </c>
      <c r="D283" s="131">
        <v>389446</v>
      </c>
      <c r="E283" s="131">
        <v>1876813</v>
      </c>
      <c r="F283" s="131">
        <v>4170151</v>
      </c>
      <c r="G283" s="131">
        <v>21989536</v>
      </c>
      <c r="H283" s="132">
        <v>19</v>
      </c>
    </row>
    <row r="284" spans="1:8" ht="11.25">
      <c r="A284" s="130">
        <v>2004</v>
      </c>
      <c r="B284" s="131">
        <v>1536834</v>
      </c>
      <c r="C284" s="131">
        <v>462113</v>
      </c>
      <c r="D284" s="131">
        <v>531270</v>
      </c>
      <c r="E284" s="131">
        <v>2156120</v>
      </c>
      <c r="F284" s="131">
        <v>4686337</v>
      </c>
      <c r="G284" s="131">
        <v>24301851</v>
      </c>
      <c r="H284" s="132">
        <v>19.3</v>
      </c>
    </row>
    <row r="285" spans="1:8" ht="11.25">
      <c r="A285" s="130">
        <v>2005</v>
      </c>
      <c r="B285" s="131">
        <v>1509672</v>
      </c>
      <c r="C285" s="131">
        <v>507971</v>
      </c>
      <c r="D285" s="131">
        <v>736324</v>
      </c>
      <c r="E285" s="131">
        <v>2489717</v>
      </c>
      <c r="F285" s="131">
        <v>5243684</v>
      </c>
      <c r="G285" s="131">
        <v>26014654</v>
      </c>
      <c r="H285" s="132">
        <v>20.2</v>
      </c>
    </row>
    <row r="286" spans="1:8" ht="11.25">
      <c r="A286" s="130">
        <v>2006</v>
      </c>
      <c r="B286" s="131">
        <v>1533327</v>
      </c>
      <c r="C286" s="131">
        <v>545486</v>
      </c>
      <c r="D286" s="131">
        <v>1239903</v>
      </c>
      <c r="E286" s="131">
        <v>2472108</v>
      </c>
      <c r="F286" s="131">
        <v>5790824</v>
      </c>
      <c r="G286" s="131">
        <v>27928220</v>
      </c>
      <c r="H286" s="132">
        <v>20.7</v>
      </c>
    </row>
    <row r="287" spans="1:8" ht="11.25">
      <c r="A287" s="130">
        <v>2007</v>
      </c>
      <c r="B287" s="131">
        <v>1507487</v>
      </c>
      <c r="C287" s="131">
        <v>636278</v>
      </c>
      <c r="D287" s="131">
        <v>709983</v>
      </c>
      <c r="E287" s="131">
        <v>2680138</v>
      </c>
      <c r="F287" s="131">
        <v>5533886</v>
      </c>
      <c r="G287" s="131">
        <v>29439625</v>
      </c>
      <c r="H287" s="132">
        <v>18.8</v>
      </c>
    </row>
  </sheetData>
  <sheetProtection/>
  <mergeCells count="2">
    <mergeCell ref="B4:C4"/>
    <mergeCell ref="D4:E4"/>
  </mergeCells>
  <printOptions horizontalCentered="1"/>
  <pageMargins left="0.5" right="0.5" top="0.75" bottom="0.75" header="0.5" footer="0.5"/>
  <pageSetup fitToHeight="0" horizontalDpi="600" verticalDpi="600" orientation="portrait" scale="90" r:id="rId1"/>
  <rowBreaks count="4" manualBreakCount="4">
    <brk id="65" max="255" man="1"/>
    <brk id="125" max="255" man="1"/>
    <brk id="182" max="255" man="1"/>
    <brk id="2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8"/>
  <sheetViews>
    <sheetView zoomScalePageLayoutView="0" workbookViewId="0" topLeftCell="A19">
      <selection activeCell="AB25" sqref="AB25"/>
    </sheetView>
  </sheetViews>
  <sheetFormatPr defaultColWidth="9.140625" defaultRowHeight="12.75"/>
  <cols>
    <col min="1" max="1" width="4.421875" style="0" customWidth="1"/>
    <col min="2" max="15" width="4.00390625" style="0" bestFit="1" customWidth="1"/>
    <col min="17" max="17" width="16.421875" style="141" bestFit="1" customWidth="1"/>
    <col min="18" max="27" width="4.421875" style="0" bestFit="1" customWidth="1"/>
  </cols>
  <sheetData>
    <row r="4" spans="1:27" s="134" customFormat="1" ht="86.25">
      <c r="A4" s="135"/>
      <c r="B4" s="135" t="s">
        <v>229</v>
      </c>
      <c r="C4" s="135" t="s">
        <v>230</v>
      </c>
      <c r="D4" s="135" t="s">
        <v>211</v>
      </c>
      <c r="E4" s="135" t="s">
        <v>212</v>
      </c>
      <c r="F4" s="135" t="s">
        <v>210</v>
      </c>
      <c r="G4" s="135" t="s">
        <v>213</v>
      </c>
      <c r="H4" s="135" t="s">
        <v>214</v>
      </c>
      <c r="I4" s="135" t="s">
        <v>209</v>
      </c>
      <c r="J4" s="135" t="s">
        <v>215</v>
      </c>
      <c r="K4" s="135" t="s">
        <v>216</v>
      </c>
      <c r="L4" s="135" t="s">
        <v>217</v>
      </c>
      <c r="M4" s="135" t="s">
        <v>231</v>
      </c>
      <c r="N4" s="135" t="s">
        <v>232</v>
      </c>
      <c r="O4" s="135" t="s">
        <v>227</v>
      </c>
      <c r="Q4" s="140"/>
      <c r="R4" s="136" t="s">
        <v>196</v>
      </c>
      <c r="S4" s="136" t="s">
        <v>197</v>
      </c>
      <c r="T4" s="136" t="s">
        <v>198</v>
      </c>
      <c r="U4" s="136" t="s">
        <v>199</v>
      </c>
      <c r="V4" s="136" t="s">
        <v>200</v>
      </c>
      <c r="W4" s="136" t="s">
        <v>201</v>
      </c>
      <c r="X4" s="136" t="s">
        <v>202</v>
      </c>
      <c r="Y4" s="136" t="s">
        <v>203</v>
      </c>
      <c r="Z4" s="136" t="s">
        <v>204</v>
      </c>
      <c r="AA4" s="136" t="s">
        <v>205</v>
      </c>
    </row>
    <row r="5" spans="1:27" ht="12.75">
      <c r="A5" s="136" t="s">
        <v>196</v>
      </c>
      <c r="B5" s="137">
        <v>14.8</v>
      </c>
      <c r="C5" s="138"/>
      <c r="D5" s="137">
        <v>16.2</v>
      </c>
      <c r="E5" s="137">
        <v>18.1</v>
      </c>
      <c r="F5" s="137">
        <v>15.2</v>
      </c>
      <c r="G5" s="137">
        <v>13</v>
      </c>
      <c r="H5" s="137">
        <v>15.8</v>
      </c>
      <c r="I5" s="137">
        <v>10.8</v>
      </c>
      <c r="J5" s="137">
        <v>14.4</v>
      </c>
      <c r="K5" s="137">
        <v>14.6</v>
      </c>
      <c r="L5" s="137">
        <v>15.7</v>
      </c>
      <c r="M5" s="139">
        <v>13.1</v>
      </c>
      <c r="N5" s="139">
        <v>15</v>
      </c>
      <c r="O5" s="139">
        <v>17.2</v>
      </c>
      <c r="Q5" s="140" t="s">
        <v>229</v>
      </c>
      <c r="R5" s="137">
        <v>14.8</v>
      </c>
      <c r="S5" s="137">
        <v>14.9</v>
      </c>
      <c r="T5" s="137">
        <v>15</v>
      </c>
      <c r="U5" s="137">
        <v>15.7</v>
      </c>
      <c r="V5" s="137">
        <v>17</v>
      </c>
      <c r="W5" s="137">
        <v>17.7</v>
      </c>
      <c r="X5" s="137">
        <v>18.5</v>
      </c>
      <c r="Y5" s="137">
        <v>19.6</v>
      </c>
      <c r="Z5" s="137">
        <v>20.4</v>
      </c>
      <c r="AA5" s="137">
        <v>23.6</v>
      </c>
    </row>
    <row r="6" spans="1:27" ht="12.75">
      <c r="A6" s="136" t="s">
        <v>197</v>
      </c>
      <c r="B6" s="137">
        <v>14.9</v>
      </c>
      <c r="C6" s="138"/>
      <c r="D6" s="137">
        <v>16.9</v>
      </c>
      <c r="E6" s="137">
        <v>19.2</v>
      </c>
      <c r="F6" s="137">
        <v>15.3</v>
      </c>
      <c r="G6" s="137">
        <v>13.3</v>
      </c>
      <c r="H6" s="137">
        <v>15.2</v>
      </c>
      <c r="I6" s="137">
        <v>12</v>
      </c>
      <c r="J6" s="137">
        <v>14.5</v>
      </c>
      <c r="K6" s="137">
        <v>14</v>
      </c>
      <c r="L6" s="137">
        <v>17.1</v>
      </c>
      <c r="M6" s="139">
        <v>13.8</v>
      </c>
      <c r="N6" s="139">
        <v>15.6</v>
      </c>
      <c r="O6" s="139">
        <v>17.8</v>
      </c>
      <c r="Q6" s="140" t="s">
        <v>230</v>
      </c>
      <c r="R6" s="138"/>
      <c r="S6" s="138"/>
      <c r="T6" s="138"/>
      <c r="U6" s="137">
        <v>17.7</v>
      </c>
      <c r="V6" s="137">
        <v>18.3</v>
      </c>
      <c r="W6" s="137">
        <v>17.6</v>
      </c>
      <c r="X6" s="137">
        <v>18.4</v>
      </c>
      <c r="Y6" s="137">
        <v>17.8</v>
      </c>
      <c r="Z6" s="137">
        <v>19.8</v>
      </c>
      <c r="AA6" s="137">
        <v>19.6</v>
      </c>
    </row>
    <row r="7" spans="1:27" ht="12.75">
      <c r="A7" s="136" t="s">
        <v>198</v>
      </c>
      <c r="B7" s="137">
        <v>15</v>
      </c>
      <c r="C7" s="138"/>
      <c r="D7" s="137">
        <v>17.1</v>
      </c>
      <c r="E7" s="137">
        <v>19.5</v>
      </c>
      <c r="F7" s="137">
        <v>15.9</v>
      </c>
      <c r="G7" s="137">
        <v>14.2</v>
      </c>
      <c r="H7" s="137">
        <v>16</v>
      </c>
      <c r="I7" s="137">
        <v>11.3</v>
      </c>
      <c r="J7" s="137">
        <v>15.7</v>
      </c>
      <c r="K7" s="137">
        <v>14.6</v>
      </c>
      <c r="L7" s="137">
        <v>16.8</v>
      </c>
      <c r="M7" s="139">
        <v>13.5</v>
      </c>
      <c r="N7" s="139">
        <v>15</v>
      </c>
      <c r="O7" s="139">
        <v>17.4</v>
      </c>
      <c r="Q7" s="140" t="s">
        <v>211</v>
      </c>
      <c r="R7" s="137">
        <v>16.2</v>
      </c>
      <c r="S7" s="137">
        <v>16.9</v>
      </c>
      <c r="T7" s="137">
        <v>17.1</v>
      </c>
      <c r="U7" s="137">
        <v>16.3</v>
      </c>
      <c r="V7" s="137">
        <v>17.3</v>
      </c>
      <c r="W7" s="137">
        <v>19.3</v>
      </c>
      <c r="X7" s="137">
        <v>19.1</v>
      </c>
      <c r="Y7" s="137">
        <v>21.2</v>
      </c>
      <c r="Z7" s="137">
        <v>22.2</v>
      </c>
      <c r="AA7" s="137">
        <v>23.2</v>
      </c>
    </row>
    <row r="8" spans="1:27" ht="12.75">
      <c r="A8" s="136" t="s">
        <v>199</v>
      </c>
      <c r="B8" s="137">
        <v>15.7</v>
      </c>
      <c r="C8" s="137">
        <v>17.7</v>
      </c>
      <c r="D8" s="137">
        <v>16.3</v>
      </c>
      <c r="E8" s="137">
        <v>17</v>
      </c>
      <c r="F8" s="137">
        <v>18.3</v>
      </c>
      <c r="G8" s="137">
        <v>13.4</v>
      </c>
      <c r="H8" s="137">
        <v>15.7</v>
      </c>
      <c r="I8" s="137">
        <v>12.1</v>
      </c>
      <c r="J8" s="137">
        <v>12.7</v>
      </c>
      <c r="K8" s="137">
        <v>15.1</v>
      </c>
      <c r="L8" s="137">
        <v>17.6</v>
      </c>
      <c r="M8" s="139">
        <v>14.7</v>
      </c>
      <c r="N8" s="139">
        <v>15.6</v>
      </c>
      <c r="O8" s="139">
        <v>19.4</v>
      </c>
      <c r="Q8" s="140" t="s">
        <v>212</v>
      </c>
      <c r="R8" s="137">
        <v>18.1</v>
      </c>
      <c r="S8" s="137">
        <v>19.2</v>
      </c>
      <c r="T8" s="137">
        <v>19.5</v>
      </c>
      <c r="U8" s="137">
        <v>17</v>
      </c>
      <c r="V8" s="137">
        <v>17.2</v>
      </c>
      <c r="W8" s="137">
        <v>18.5</v>
      </c>
      <c r="X8" s="137">
        <v>20.6</v>
      </c>
      <c r="Y8" s="137">
        <v>20.6</v>
      </c>
      <c r="Z8" s="137">
        <v>21.9</v>
      </c>
      <c r="AA8" s="137">
        <v>22.4</v>
      </c>
    </row>
    <row r="9" spans="1:27" ht="12.75">
      <c r="A9" s="136" t="s">
        <v>200</v>
      </c>
      <c r="B9" s="137">
        <v>17</v>
      </c>
      <c r="C9" s="137">
        <v>18.3</v>
      </c>
      <c r="D9" s="137">
        <v>17.3</v>
      </c>
      <c r="E9" s="137">
        <v>17.2</v>
      </c>
      <c r="F9" s="137">
        <v>18.4</v>
      </c>
      <c r="G9" s="137">
        <v>14.6</v>
      </c>
      <c r="H9" s="137">
        <v>15.8</v>
      </c>
      <c r="I9" s="137">
        <v>13.6</v>
      </c>
      <c r="J9" s="137">
        <v>17.1</v>
      </c>
      <c r="K9" s="137">
        <v>16.2</v>
      </c>
      <c r="L9" s="137">
        <v>17.7</v>
      </c>
      <c r="M9" s="139">
        <v>16.3</v>
      </c>
      <c r="N9" s="139">
        <v>15.4</v>
      </c>
      <c r="O9" s="139">
        <v>20.9</v>
      </c>
      <c r="Q9" s="140" t="s">
        <v>210</v>
      </c>
      <c r="R9" s="137">
        <v>15.2</v>
      </c>
      <c r="S9" s="137">
        <v>15.3</v>
      </c>
      <c r="T9" s="137">
        <v>15.9</v>
      </c>
      <c r="U9" s="137">
        <v>18.3</v>
      </c>
      <c r="V9" s="137">
        <v>18.4</v>
      </c>
      <c r="W9" s="137">
        <v>17.7</v>
      </c>
      <c r="X9" s="137">
        <v>17.7</v>
      </c>
      <c r="Y9" s="137">
        <v>19.9</v>
      </c>
      <c r="Z9" s="137">
        <v>18.1</v>
      </c>
      <c r="AA9" s="137">
        <v>17.2</v>
      </c>
    </row>
    <row r="10" spans="1:27" ht="12.75">
      <c r="A10" s="136" t="s">
        <v>201</v>
      </c>
      <c r="B10" s="137">
        <v>17.7</v>
      </c>
      <c r="C10" s="137">
        <v>17.6</v>
      </c>
      <c r="D10" s="137">
        <v>19.3</v>
      </c>
      <c r="E10" s="137">
        <v>18.5</v>
      </c>
      <c r="F10" s="137">
        <v>17.7</v>
      </c>
      <c r="G10" s="137">
        <v>13.6</v>
      </c>
      <c r="H10" s="137">
        <v>17</v>
      </c>
      <c r="I10" s="137">
        <v>14</v>
      </c>
      <c r="J10" s="137">
        <v>16.7</v>
      </c>
      <c r="K10" s="137">
        <v>18.5</v>
      </c>
      <c r="L10" s="137">
        <v>17</v>
      </c>
      <c r="M10" s="139">
        <v>17.1</v>
      </c>
      <c r="N10" s="139">
        <v>15.8</v>
      </c>
      <c r="O10" s="139">
        <v>22</v>
      </c>
      <c r="Q10" s="140" t="s">
        <v>213</v>
      </c>
      <c r="R10" s="137">
        <v>13</v>
      </c>
      <c r="S10" s="137">
        <v>13.3</v>
      </c>
      <c r="T10" s="137">
        <v>14.2</v>
      </c>
      <c r="U10" s="137">
        <v>13.4</v>
      </c>
      <c r="V10" s="137">
        <v>14.6</v>
      </c>
      <c r="W10" s="137">
        <v>13.6</v>
      </c>
      <c r="X10" s="137">
        <v>12.9</v>
      </c>
      <c r="Y10" s="137">
        <v>12.7</v>
      </c>
      <c r="Z10" s="137">
        <v>18</v>
      </c>
      <c r="AA10" s="137">
        <v>15.2</v>
      </c>
    </row>
    <row r="11" spans="1:27" ht="12.75">
      <c r="A11" s="136" t="s">
        <v>202</v>
      </c>
      <c r="B11" s="137">
        <v>18.5</v>
      </c>
      <c r="C11" s="137">
        <v>18.4</v>
      </c>
      <c r="D11" s="137">
        <v>19.1</v>
      </c>
      <c r="E11" s="137">
        <v>20.6</v>
      </c>
      <c r="F11" s="137">
        <v>17.7</v>
      </c>
      <c r="G11" s="137">
        <v>12.9</v>
      </c>
      <c r="H11" s="137">
        <v>19</v>
      </c>
      <c r="I11" s="137">
        <v>15.3</v>
      </c>
      <c r="J11" s="137">
        <v>17.3</v>
      </c>
      <c r="K11" s="137">
        <v>20.1</v>
      </c>
      <c r="L11" s="137">
        <v>19.6</v>
      </c>
      <c r="M11" s="139">
        <v>18.3</v>
      </c>
      <c r="N11" s="139">
        <v>17.1</v>
      </c>
      <c r="O11" s="139">
        <v>21.3</v>
      </c>
      <c r="Q11" s="140" t="s">
        <v>214</v>
      </c>
      <c r="R11" s="137">
        <v>15.8</v>
      </c>
      <c r="S11" s="137">
        <v>15.2</v>
      </c>
      <c r="T11" s="137">
        <v>16</v>
      </c>
      <c r="U11" s="137">
        <v>15.7</v>
      </c>
      <c r="V11" s="137">
        <v>15.8</v>
      </c>
      <c r="W11" s="137">
        <v>17</v>
      </c>
      <c r="X11" s="137">
        <v>19</v>
      </c>
      <c r="Y11" s="137">
        <v>20.2</v>
      </c>
      <c r="Z11" s="137">
        <v>20.2</v>
      </c>
      <c r="AA11" s="137">
        <v>18.7</v>
      </c>
    </row>
    <row r="12" spans="1:27" ht="12.75">
      <c r="A12" s="136" t="s">
        <v>203</v>
      </c>
      <c r="B12" s="137">
        <v>19.6</v>
      </c>
      <c r="C12" s="137">
        <v>17.8</v>
      </c>
      <c r="D12" s="137">
        <v>21.2</v>
      </c>
      <c r="E12" s="137">
        <v>20.6</v>
      </c>
      <c r="F12" s="137">
        <v>19.9</v>
      </c>
      <c r="G12" s="137">
        <v>12.7</v>
      </c>
      <c r="H12" s="137">
        <v>20.2</v>
      </c>
      <c r="I12" s="137">
        <v>16</v>
      </c>
      <c r="J12" s="137">
        <v>19</v>
      </c>
      <c r="K12" s="137">
        <v>20.8</v>
      </c>
      <c r="L12" s="137">
        <v>20.5</v>
      </c>
      <c r="M12" s="139">
        <v>17.1</v>
      </c>
      <c r="N12" s="139">
        <v>16</v>
      </c>
      <c r="O12" s="139">
        <v>21.7</v>
      </c>
      <c r="Q12" s="140" t="s">
        <v>209</v>
      </c>
      <c r="R12" s="137">
        <v>10.8</v>
      </c>
      <c r="S12" s="137">
        <v>12</v>
      </c>
      <c r="T12" s="137">
        <v>11.3</v>
      </c>
      <c r="U12" s="137">
        <v>12.1</v>
      </c>
      <c r="V12" s="137">
        <v>13.6</v>
      </c>
      <c r="W12" s="137">
        <v>14</v>
      </c>
      <c r="X12" s="137">
        <v>15.3</v>
      </c>
      <c r="Y12" s="137">
        <v>16</v>
      </c>
      <c r="Z12" s="137">
        <v>17.4</v>
      </c>
      <c r="AA12" s="137">
        <v>17.3</v>
      </c>
    </row>
    <row r="13" spans="1:27" ht="12.75">
      <c r="A13" s="136" t="s">
        <v>204</v>
      </c>
      <c r="B13" s="137">
        <v>20.4</v>
      </c>
      <c r="C13" s="137">
        <v>19.8</v>
      </c>
      <c r="D13" s="137">
        <v>22.2</v>
      </c>
      <c r="E13" s="137">
        <v>21.9</v>
      </c>
      <c r="F13" s="137">
        <v>18.1</v>
      </c>
      <c r="G13" s="137">
        <v>18</v>
      </c>
      <c r="H13" s="137">
        <v>20.2</v>
      </c>
      <c r="I13" s="137">
        <v>17.4</v>
      </c>
      <c r="J13" s="137">
        <v>18.7</v>
      </c>
      <c r="K13" s="137">
        <v>19.6</v>
      </c>
      <c r="L13" s="137">
        <v>22.3</v>
      </c>
      <c r="M13" s="139">
        <v>17</v>
      </c>
      <c r="N13" s="139">
        <v>17</v>
      </c>
      <c r="O13" s="139">
        <v>21.5</v>
      </c>
      <c r="Q13" s="140" t="s">
        <v>215</v>
      </c>
      <c r="R13" s="137">
        <v>14.4</v>
      </c>
      <c r="S13" s="137">
        <v>14.5</v>
      </c>
      <c r="T13" s="137">
        <v>15.7</v>
      </c>
      <c r="U13" s="137">
        <v>12.7</v>
      </c>
      <c r="V13" s="137">
        <v>17.1</v>
      </c>
      <c r="W13" s="137">
        <v>16.7</v>
      </c>
      <c r="X13" s="137">
        <v>17.3</v>
      </c>
      <c r="Y13" s="137">
        <v>19</v>
      </c>
      <c r="Z13" s="137">
        <v>18.7</v>
      </c>
      <c r="AA13" s="137">
        <v>20.5</v>
      </c>
    </row>
    <row r="14" spans="1:27" ht="12.75">
      <c r="A14" s="136" t="s">
        <v>205</v>
      </c>
      <c r="B14" s="137">
        <v>23.6</v>
      </c>
      <c r="C14" s="137">
        <v>19.6</v>
      </c>
      <c r="D14" s="137">
        <v>23.2</v>
      </c>
      <c r="E14" s="137">
        <v>22.4</v>
      </c>
      <c r="F14" s="137">
        <v>17.2</v>
      </c>
      <c r="G14" s="137">
        <v>15.2</v>
      </c>
      <c r="H14" s="137">
        <v>18.7</v>
      </c>
      <c r="I14" s="137">
        <v>17.3</v>
      </c>
      <c r="J14" s="137">
        <v>20.5</v>
      </c>
      <c r="K14" s="137">
        <v>21.1</v>
      </c>
      <c r="L14" s="137">
        <v>22.2</v>
      </c>
      <c r="M14" s="139">
        <v>18.4</v>
      </c>
      <c r="N14" s="139">
        <v>17.3</v>
      </c>
      <c r="O14" s="139">
        <v>21</v>
      </c>
      <c r="Q14" s="140" t="s">
        <v>216</v>
      </c>
      <c r="R14" s="137">
        <v>14.6</v>
      </c>
      <c r="S14" s="137">
        <v>14</v>
      </c>
      <c r="T14" s="137">
        <v>14.6</v>
      </c>
      <c r="U14" s="137">
        <v>15.1</v>
      </c>
      <c r="V14" s="137">
        <v>16.2</v>
      </c>
      <c r="W14" s="137">
        <v>18.5</v>
      </c>
      <c r="X14" s="137">
        <v>20.1</v>
      </c>
      <c r="Y14" s="137">
        <v>20.8</v>
      </c>
      <c r="Z14" s="137">
        <v>19.6</v>
      </c>
      <c r="AA14" s="137">
        <v>21.1</v>
      </c>
    </row>
    <row r="15" spans="17:27" ht="12.75">
      <c r="Q15" s="140" t="s">
        <v>217</v>
      </c>
      <c r="R15" s="137">
        <v>15.7</v>
      </c>
      <c r="S15" s="137">
        <v>17.1</v>
      </c>
      <c r="T15" s="137">
        <v>16.8</v>
      </c>
      <c r="U15" s="137">
        <v>17.6</v>
      </c>
      <c r="V15" s="137">
        <v>17.7</v>
      </c>
      <c r="W15" s="137">
        <v>17</v>
      </c>
      <c r="X15" s="137">
        <v>19.6</v>
      </c>
      <c r="Y15" s="137">
        <v>20.5</v>
      </c>
      <c r="Z15" s="137">
        <v>22.3</v>
      </c>
      <c r="AA15" s="137">
        <v>22.2</v>
      </c>
    </row>
    <row r="16" spans="17:27" ht="12.75">
      <c r="Q16" s="140" t="s">
        <v>231</v>
      </c>
      <c r="R16" s="139">
        <v>13.1</v>
      </c>
      <c r="S16" s="139">
        <v>13.8</v>
      </c>
      <c r="T16" s="139">
        <v>13.5</v>
      </c>
      <c r="U16" s="139">
        <v>14.7</v>
      </c>
      <c r="V16" s="139">
        <v>16.3</v>
      </c>
      <c r="W16" s="139">
        <v>17.1</v>
      </c>
      <c r="X16" s="139">
        <v>18.3</v>
      </c>
      <c r="Y16" s="139">
        <v>17.1</v>
      </c>
      <c r="Z16" s="139">
        <v>17</v>
      </c>
      <c r="AA16" s="139">
        <v>18.4</v>
      </c>
    </row>
    <row r="17" spans="17:27" ht="12.75">
      <c r="Q17" s="140" t="s">
        <v>232</v>
      </c>
      <c r="R17" s="139">
        <v>15</v>
      </c>
      <c r="S17" s="139">
        <v>15.6</v>
      </c>
      <c r="T17" s="139">
        <v>15</v>
      </c>
      <c r="U17" s="139">
        <v>15.6</v>
      </c>
      <c r="V17" s="139">
        <v>15.4</v>
      </c>
      <c r="W17" s="139">
        <v>15.8</v>
      </c>
      <c r="X17" s="139">
        <v>17.1</v>
      </c>
      <c r="Y17" s="139">
        <v>16</v>
      </c>
      <c r="Z17" s="139">
        <v>17</v>
      </c>
      <c r="AA17" s="139">
        <v>17.3</v>
      </c>
    </row>
    <row r="18" spans="17:27" ht="12.75">
      <c r="Q18" s="140" t="s">
        <v>227</v>
      </c>
      <c r="R18" s="139">
        <v>17.2</v>
      </c>
      <c r="S18" s="139">
        <v>17.8</v>
      </c>
      <c r="T18" s="139">
        <v>17.4</v>
      </c>
      <c r="U18" s="139">
        <v>19.4</v>
      </c>
      <c r="V18" s="139">
        <v>20.9</v>
      </c>
      <c r="W18" s="139">
        <v>22</v>
      </c>
      <c r="X18" s="139">
        <v>21.3</v>
      </c>
      <c r="Y18" s="139">
        <v>21.7</v>
      </c>
      <c r="Z18" s="139">
        <v>21.5</v>
      </c>
      <c r="AA18" s="139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9.140625" style="113" customWidth="1"/>
    <col min="2" max="2" width="11.7109375" style="0" bestFit="1" customWidth="1"/>
    <col min="4" max="4" width="9.140625" style="113" customWidth="1"/>
  </cols>
  <sheetData>
    <row r="3" spans="1:4" ht="12.75">
      <c r="A3" s="116">
        <v>2003</v>
      </c>
      <c r="B3" s="115">
        <v>8903594</v>
      </c>
      <c r="C3" s="112">
        <v>51868</v>
      </c>
      <c r="D3" s="114">
        <v>172</v>
      </c>
    </row>
    <row r="4" spans="1:4" ht="12.75">
      <c r="A4" s="116">
        <v>2004</v>
      </c>
      <c r="B4" s="115">
        <v>9620297</v>
      </c>
      <c r="C4" s="112">
        <v>60249</v>
      </c>
      <c r="D4" s="114">
        <v>160</v>
      </c>
    </row>
    <row r="5" spans="1:4" ht="12.75">
      <c r="A5" s="116">
        <v>2005</v>
      </c>
      <c r="B5" s="115">
        <v>10172585</v>
      </c>
      <c r="C5" s="112">
        <v>59074</v>
      </c>
      <c r="D5" s="114">
        <v>172</v>
      </c>
    </row>
    <row r="6" spans="1:4" ht="12.75">
      <c r="A6" s="116">
        <v>2006</v>
      </c>
      <c r="B6" s="115">
        <v>10216382</v>
      </c>
      <c r="C6" s="112">
        <v>57883</v>
      </c>
      <c r="D6" s="114">
        <v>177</v>
      </c>
    </row>
    <row r="7" spans="1:4" ht="12.75">
      <c r="A7" s="116">
        <v>2007</v>
      </c>
      <c r="B7" s="115">
        <v>10763896</v>
      </c>
      <c r="C7" s="112">
        <v>55954</v>
      </c>
      <c r="D7" s="114">
        <v>192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FY07 Expenditures Per Pupil, All Funds, Summary By Function</dc:title>
  <dc:subject/>
  <dc:creator>RMH</dc:creator>
  <cp:keywords/>
  <dc:description/>
  <cp:lastModifiedBy>CLindberg</cp:lastModifiedBy>
  <cp:lastPrinted>2008-12-09T22:30:26Z</cp:lastPrinted>
  <dcterms:created xsi:type="dcterms:W3CDTF">2006-11-29T13:31:07Z</dcterms:created>
  <dcterms:modified xsi:type="dcterms:W3CDTF">2010-07-14T19:19:17Z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29 2008</vt:lpwstr>
  </property>
</Properties>
</file>